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480" yWindow="630" windowWidth="14715" windowHeight="8190" tabRatio="910"/>
  </bookViews>
  <sheets>
    <sheet name="1. Workplan" sheetId="22" r:id="rId1"/>
    <sheet name="2. Summary funding" sheetId="9" r:id="rId2"/>
    <sheet name="3. Staff Costs" sheetId="1" r:id="rId3"/>
    <sheet name="4. Travel Costs &amp; Costs of Stay" sheetId="13" r:id="rId4"/>
    <sheet name="5. Equipment costs" sheetId="3" r:id="rId5"/>
    <sheet name="6. Printing&amp;Publishing" sheetId="5" r:id="rId6"/>
    <sheet name="7. Other Costs" sheetId="6" r:id="rId7"/>
    <sheet name="8. Co-Financing requirements" sheetId="8" r:id="rId8"/>
    <sheet name="9. Breakdown on workpackages" sheetId="19" r:id="rId9"/>
    <sheet name="10. Breakdown partners" sheetId="17" r:id="rId10"/>
    <sheet name="11. Country Codes" sheetId="11" r:id="rId11"/>
    <sheet name="12. Max rates staff costs" sheetId="20" r:id="rId12"/>
    <sheet name="13. Max costs of stay" sheetId="21" r:id="rId13"/>
  </sheets>
  <definedNames>
    <definedName name="_xlnm._FilterDatabase" localSheetId="2" hidden="1">'3. Staff Costs'!$F$1:$F$192</definedName>
    <definedName name="_xlnm._FilterDatabase" localSheetId="3" hidden="1">'4. Travel Costs &amp; Costs of Stay'!$E$1:$E$125</definedName>
    <definedName name="_xlnm._FilterDatabase" localSheetId="4" hidden="1">'5. Equipment costs'!$E$1:$E$121</definedName>
    <definedName name="_xlnm._FilterDatabase" localSheetId="6" hidden="1">'7. Other Costs'!$F$1:$F$44</definedName>
    <definedName name="_ftn2" localSheetId="4">'5. Equipment costs'!#REF!</definedName>
    <definedName name="_ftnref2" localSheetId="4">'5. Equipment costs'!#REF!</definedName>
    <definedName name="_Toc184699392" localSheetId="11">'12. Max rates staff costs'!$B$3</definedName>
    <definedName name="_Toc184699396" localSheetId="12">'13. Max costs of stay'!$B$4</definedName>
    <definedName name="D" localSheetId="3">'4. Travel Costs &amp; Costs of Stay'!#REF!</definedName>
    <definedName name="E" localSheetId="3">'4. Travel Costs &amp; Costs of Stay'!#REF!</definedName>
    <definedName name="F" localSheetId="3">'4. Travel Costs &amp; Costs of Stay'!#REF!</definedName>
    <definedName name="_xlnm.Print_Area" localSheetId="0">'1. Workplan'!$A$1:$AP$48</definedName>
    <definedName name="_xlnm.Print_Area" localSheetId="9">'10. Breakdown partners'!$A$1:$O$28</definedName>
    <definedName name="_xlnm.Print_Area" localSheetId="10">'11. Country Codes'!$A$1:$N$43</definedName>
    <definedName name="_xlnm.Print_Area" localSheetId="11">'12. Max rates staff costs'!$A$1:$N$38</definedName>
    <definedName name="_xlnm.Print_Area" localSheetId="12">'13. Max costs of stay'!$A$1:$H$25</definedName>
    <definedName name="_xlnm.Print_Area" localSheetId="1">'2. Summary funding'!$A$1:$F$31</definedName>
    <definedName name="_xlnm.Print_Area" localSheetId="2">'3. Staff Costs'!$A$1:$O$191</definedName>
    <definedName name="_xlnm.Print_Area" localSheetId="3">'4. Travel Costs &amp; Costs of Stay'!$A$1:$O$125</definedName>
    <definedName name="_xlnm.Print_Area" localSheetId="4">'5. Equipment costs'!$A$1:$H$121</definedName>
    <definedName name="_xlnm.Print_Area" localSheetId="5">'6. Printing&amp;Publishing'!$A$1:$I$30</definedName>
    <definedName name="_xlnm.Print_Area" localSheetId="6">'7. Other Costs'!$A$1:$I$44</definedName>
    <definedName name="_xlnm.Print_Area" localSheetId="7">'8. Co-Financing requirements'!$A$1:$F$52</definedName>
    <definedName name="_xlnm.Print_Area" localSheetId="8">'9. Breakdown on workpackages'!$A$1:$N$60</definedName>
    <definedName name="_xlnm.Print_Titles" localSheetId="2">'3. Staff Costs'!$5:$7</definedName>
    <definedName name="_xlnm.Print_Titles" localSheetId="3">'4. Travel Costs &amp; Costs of Stay'!$5:$103</definedName>
    <definedName name="_xlnm.Print_Titles" localSheetId="4">'5. Equipment costs'!$5:$9</definedName>
    <definedName name="_xlnm.Print_Titles" localSheetId="5">'6. Printing&amp;Publishing'!$6:$10</definedName>
    <definedName name="_xlnm.Print_Titles" localSheetId="6">'7. Other Costs'!$6:$10</definedName>
  </definedNames>
  <calcPr calcId="124519"/>
</workbook>
</file>

<file path=xl/calcChain.xml><?xml version="1.0" encoding="utf-8"?>
<calcChain xmlns="http://schemas.openxmlformats.org/spreadsheetml/2006/main">
  <c r="O187" i="1"/>
  <c r="O46" l="1"/>
  <c r="O49"/>
  <c r="O89"/>
  <c r="O52"/>
  <c r="O67"/>
  <c r="O70"/>
  <c r="O31"/>
  <c r="O18"/>
  <c r="O60"/>
  <c r="O64"/>
  <c r="O73"/>
  <c r="O77"/>
  <c r="O122"/>
  <c r="O123"/>
  <c r="O175"/>
  <c r="O55"/>
  <c r="O137"/>
  <c r="O165"/>
  <c r="O47"/>
  <c r="O166"/>
  <c r="O50"/>
  <c r="O90"/>
  <c r="O168"/>
  <c r="O53"/>
  <c r="O68"/>
  <c r="O149"/>
  <c r="O159"/>
  <c r="O133"/>
  <c r="O139"/>
  <c r="O170"/>
  <c r="O71"/>
  <c r="O151"/>
  <c r="O141"/>
  <c r="O172"/>
  <c r="O61"/>
  <c r="O74"/>
  <c r="O76"/>
  <c r="O153"/>
  <c r="O135"/>
  <c r="O143"/>
  <c r="O145"/>
  <c r="O174"/>
  <c r="O56"/>
  <c r="O177"/>
  <c r="O147"/>
  <c r="O127"/>
  <c r="F47" i="8"/>
  <c r="J8" i="17"/>
  <c r="J12"/>
  <c r="J14"/>
  <c r="J16"/>
  <c r="J18"/>
  <c r="J9"/>
  <c r="J15"/>
  <c r="J17"/>
  <c r="J13"/>
  <c r="J19"/>
  <c r="J10"/>
  <c r="J7"/>
  <c r="J11"/>
  <c r="L20" l="1"/>
  <c r="L21"/>
  <c r="K22"/>
  <c r="D19" i="9" l="1"/>
  <c r="D21" s="1"/>
  <c r="D24" s="1"/>
  <c r="D27" s="1"/>
  <c r="O14" i="1"/>
  <c r="O12"/>
  <c r="O19"/>
  <c r="O15"/>
  <c r="O16"/>
  <c r="O11"/>
  <c r="O17"/>
  <c r="O20"/>
  <c r="O22"/>
  <c r="O21"/>
  <c r="O23"/>
  <c r="O26"/>
  <c r="O27"/>
  <c r="O25"/>
  <c r="O32"/>
  <c r="O28"/>
  <c r="O29"/>
  <c r="O24"/>
  <c r="O30"/>
  <c r="O34"/>
  <c r="O35"/>
  <c r="O33"/>
  <c r="O36"/>
  <c r="O38"/>
  <c r="O39"/>
  <c r="O37"/>
  <c r="O40"/>
  <c r="O42"/>
  <c r="O43"/>
  <c r="O41"/>
  <c r="O44"/>
  <c r="O48"/>
  <c r="O51"/>
  <c r="O54"/>
  <c r="O45"/>
  <c r="O58"/>
  <c r="O59"/>
  <c r="O62"/>
  <c r="O57"/>
  <c r="O63"/>
  <c r="O66"/>
  <c r="O69"/>
  <c r="O72"/>
  <c r="O65"/>
  <c r="O75"/>
  <c r="O79"/>
  <c r="O80"/>
  <c r="O78"/>
  <c r="O81"/>
  <c r="O83"/>
  <c r="O84"/>
  <c r="O82"/>
  <c r="O85"/>
  <c r="O88"/>
  <c r="O91"/>
  <c r="O95"/>
  <c r="O87"/>
  <c r="O92"/>
  <c r="O93"/>
  <c r="O86"/>
  <c r="O94"/>
  <c r="O97"/>
  <c r="O98"/>
  <c r="O96"/>
  <c r="O99"/>
  <c r="O101"/>
  <c r="O102"/>
  <c r="O100"/>
  <c r="O103"/>
  <c r="O104"/>
  <c r="O108"/>
  <c r="O105"/>
  <c r="O109"/>
  <c r="O107"/>
  <c r="O111"/>
  <c r="O106"/>
  <c r="O110"/>
  <c r="O112"/>
  <c r="O113"/>
  <c r="O114"/>
  <c r="O116"/>
  <c r="O117"/>
  <c r="O115"/>
  <c r="O118"/>
  <c r="O119"/>
  <c r="O120"/>
  <c r="O121"/>
  <c r="O124"/>
  <c r="O125"/>
  <c r="O126"/>
  <c r="O129"/>
  <c r="O130"/>
  <c r="O128"/>
  <c r="O131"/>
  <c r="O132"/>
  <c r="O134"/>
  <c r="O138"/>
  <c r="O142"/>
  <c r="O140"/>
  <c r="O136"/>
  <c r="O144"/>
  <c r="O148"/>
  <c r="O152"/>
  <c r="O150"/>
  <c r="O146"/>
  <c r="O155"/>
  <c r="O157"/>
  <c r="O156"/>
  <c r="O154"/>
  <c r="O158"/>
  <c r="O162"/>
  <c r="O160"/>
  <c r="O161"/>
  <c r="O163"/>
  <c r="O173"/>
  <c r="O169"/>
  <c r="O171"/>
  <c r="O164"/>
  <c r="O167"/>
  <c r="O176"/>
  <c r="O184"/>
  <c r="O182"/>
  <c r="O183"/>
  <c r="O178"/>
  <c r="O180"/>
  <c r="O185"/>
  <c r="O181"/>
  <c r="O179"/>
  <c r="O13"/>
  <c r="J6" i="17" l="1"/>
  <c r="I52" i="19"/>
  <c r="K52" s="1"/>
  <c r="I51"/>
  <c r="K51" s="1"/>
  <c r="I50"/>
  <c r="K50" s="1"/>
  <c r="I49"/>
  <c r="K49" s="1"/>
  <c r="I48"/>
  <c r="K48" s="1"/>
  <c r="I47"/>
  <c r="K47" s="1"/>
  <c r="I46"/>
  <c r="K46" s="1"/>
  <c r="I45"/>
  <c r="K45" s="1"/>
  <c r="I44"/>
  <c r="K44" s="1"/>
  <c r="I43"/>
  <c r="K43" s="1"/>
  <c r="I42"/>
  <c r="K42" s="1"/>
  <c r="I41"/>
  <c r="K41" s="1"/>
  <c r="I40"/>
  <c r="K40" s="1"/>
  <c r="I39"/>
  <c r="K39" s="1"/>
  <c r="I38"/>
  <c r="K38" s="1"/>
  <c r="I37"/>
  <c r="K37" s="1"/>
  <c r="I36"/>
  <c r="K36" s="1"/>
  <c r="I35"/>
  <c r="K35" s="1"/>
  <c r="I34"/>
  <c r="K34" s="1"/>
  <c r="I33"/>
  <c r="K33" s="1"/>
  <c r="I32"/>
  <c r="K32" s="1"/>
  <c r="I31"/>
  <c r="K31" s="1"/>
  <c r="I30"/>
  <c r="K30" s="1"/>
  <c r="I29"/>
  <c r="K29" s="1"/>
  <c r="I28"/>
  <c r="K28" s="1"/>
  <c r="I27"/>
  <c r="K27" s="1"/>
  <c r="I26"/>
  <c r="K26" s="1"/>
  <c r="I25"/>
  <c r="K25" s="1"/>
  <c r="I24"/>
  <c r="K24" s="1"/>
  <c r="I23"/>
  <c r="K23" s="1"/>
  <c r="I22"/>
  <c r="K22" s="1"/>
  <c r="I21"/>
  <c r="K21" s="1"/>
  <c r="I20"/>
  <c r="K20" s="1"/>
  <c r="I19"/>
  <c r="K19" s="1"/>
  <c r="I18"/>
  <c r="K18" s="1"/>
  <c r="I17"/>
  <c r="K17" s="1"/>
  <c r="I16"/>
  <c r="K16" s="1"/>
  <c r="I15"/>
  <c r="K15" s="1"/>
  <c r="I14"/>
  <c r="K14" s="1"/>
  <c r="I13"/>
  <c r="K13" s="1"/>
  <c r="I12"/>
  <c r="K12" s="1"/>
  <c r="I11"/>
  <c r="K11" s="1"/>
  <c r="I10"/>
  <c r="K10" s="1"/>
  <c r="I9"/>
  <c r="K9" s="1"/>
  <c r="I8"/>
  <c r="K8" s="1"/>
  <c r="I7"/>
  <c r="K7" s="1"/>
  <c r="I6"/>
  <c r="K6" s="1"/>
  <c r="N57" i="13"/>
  <c r="N94"/>
  <c r="N43"/>
  <c r="N63"/>
  <c r="N49"/>
  <c r="N106"/>
  <c r="N31"/>
  <c r="N81"/>
  <c r="N38"/>
  <c r="N72"/>
  <c r="N21"/>
  <c r="N30"/>
  <c r="N37"/>
  <c r="N48"/>
  <c r="N105"/>
  <c r="N56"/>
  <c r="N93"/>
  <c r="N62"/>
  <c r="N100"/>
  <c r="N99"/>
  <c r="N92"/>
  <c r="N42"/>
  <c r="N61"/>
  <c r="N47"/>
  <c r="N104"/>
  <c r="N29"/>
  <c r="N36"/>
  <c r="N88"/>
  <c r="N52"/>
  <c r="N80"/>
  <c r="N24"/>
  <c r="N71"/>
  <c r="N20"/>
  <c r="N98"/>
  <c r="N19"/>
  <c r="N79"/>
  <c r="N70"/>
  <c r="N91"/>
  <c r="N41"/>
  <c r="N60"/>
  <c r="N55"/>
  <c r="N87"/>
  <c r="N78"/>
  <c r="N69"/>
  <c r="N18"/>
  <c r="N86"/>
  <c r="N77"/>
  <c r="N68"/>
  <c r="N17"/>
  <c r="N28"/>
  <c r="N35"/>
  <c r="N85"/>
  <c r="N51"/>
  <c r="N76"/>
  <c r="N23"/>
  <c r="N67"/>
  <c r="N16"/>
  <c r="N46"/>
  <c r="N103"/>
  <c r="N27"/>
  <c r="N34"/>
  <c r="N84"/>
  <c r="N50"/>
  <c r="N75"/>
  <c r="N22"/>
  <c r="N66"/>
  <c r="N15"/>
  <c r="N97"/>
  <c r="N96"/>
  <c r="N95"/>
  <c r="N45"/>
  <c r="N26"/>
  <c r="N33"/>
  <c r="N102"/>
  <c r="N83"/>
  <c r="N14"/>
  <c r="N74"/>
  <c r="N65"/>
  <c r="N90"/>
  <c r="N40"/>
  <c r="N59"/>
  <c r="N54"/>
  <c r="N44"/>
  <c r="N25"/>
  <c r="N32"/>
  <c r="N101"/>
  <c r="N82"/>
  <c r="N13"/>
  <c r="N73"/>
  <c r="N64"/>
  <c r="N89"/>
  <c r="N39"/>
  <c r="N58"/>
  <c r="N53"/>
  <c r="E22" i="17"/>
  <c r="I22"/>
  <c r="H22"/>
  <c r="G22"/>
  <c r="F22"/>
  <c r="H57" i="19"/>
  <c r="G57"/>
  <c r="F57"/>
  <c r="E57"/>
  <c r="D57"/>
  <c r="N122" i="13"/>
  <c r="H119" i="3"/>
  <c r="H20" i="5"/>
  <c r="D16" i="9" s="1"/>
  <c r="H40" i="6"/>
  <c r="J57" i="19"/>
  <c r="J22" i="17" l="1"/>
  <c r="I57" i="19"/>
  <c r="K57"/>
  <c r="L57" s="1"/>
  <c r="N111" i="13"/>
  <c r="N124" s="1"/>
  <c r="L7" i="17"/>
  <c r="L9"/>
  <c r="L11"/>
  <c r="L13"/>
  <c r="L15"/>
  <c r="L17"/>
  <c r="L19"/>
  <c r="L6"/>
  <c r="L8"/>
  <c r="L10"/>
  <c r="L12"/>
  <c r="L14"/>
  <c r="L16"/>
  <c r="L18"/>
  <c r="D17" i="9"/>
  <c r="L22" i="17" l="1"/>
  <c r="M22" s="1"/>
  <c r="D14" i="9"/>
  <c r="D13"/>
</calcChain>
</file>

<file path=xl/sharedStrings.xml><?xml version="1.0" encoding="utf-8"?>
<sst xmlns="http://schemas.openxmlformats.org/spreadsheetml/2006/main" count="2854" uniqueCount="510">
  <si>
    <t>Country Code</t>
  </si>
  <si>
    <t>Nature, type and specifications of the item</t>
  </si>
  <si>
    <t>Type of expenditure</t>
  </si>
  <si>
    <t>Purpose</t>
  </si>
  <si>
    <t>Equipment</t>
  </si>
  <si>
    <t>Other costs</t>
  </si>
  <si>
    <t>A</t>
  </si>
  <si>
    <t>Co-financing</t>
  </si>
  <si>
    <t>Origin</t>
  </si>
  <si>
    <t>Destination</t>
  </si>
  <si>
    <t>Duration</t>
  </si>
  <si>
    <t>COUNTRY CODES (to complete the mobility tables)</t>
  </si>
  <si>
    <t>European Community Member States</t>
  </si>
  <si>
    <t>Partner Countries</t>
  </si>
  <si>
    <t>AT</t>
  </si>
  <si>
    <t>Austria</t>
  </si>
  <si>
    <t>Balkans</t>
  </si>
  <si>
    <t>EFTA Countries</t>
  </si>
  <si>
    <t>BE</t>
  </si>
  <si>
    <t>Belgium</t>
  </si>
  <si>
    <t>AL</t>
  </si>
  <si>
    <t>Albania</t>
  </si>
  <si>
    <t>IS</t>
  </si>
  <si>
    <t>Iceland</t>
  </si>
  <si>
    <t>BG</t>
  </si>
  <si>
    <t>Bulgaria</t>
  </si>
  <si>
    <t>BA</t>
  </si>
  <si>
    <t>Bosnia and Herzegovina</t>
  </si>
  <si>
    <t>LI</t>
  </si>
  <si>
    <t>Liechtenstein</t>
  </si>
  <si>
    <t>CY</t>
  </si>
  <si>
    <t>Cyprus</t>
  </si>
  <si>
    <t>HR</t>
  </si>
  <si>
    <t>Croatia</t>
  </si>
  <si>
    <t>NO</t>
  </si>
  <si>
    <t>Norway</t>
  </si>
  <si>
    <t>CZ</t>
  </si>
  <si>
    <t>Czech Republic</t>
  </si>
  <si>
    <t>ME</t>
  </si>
  <si>
    <t>Montenegro</t>
  </si>
  <si>
    <t>CH</t>
  </si>
  <si>
    <t>Switzerland</t>
  </si>
  <si>
    <t>DE</t>
  </si>
  <si>
    <t>Germany</t>
  </si>
  <si>
    <t>MK</t>
  </si>
  <si>
    <t>DK</t>
  </si>
  <si>
    <t>Denmark</t>
  </si>
  <si>
    <t>RS</t>
  </si>
  <si>
    <t>Serbia</t>
  </si>
  <si>
    <t>TR</t>
  </si>
  <si>
    <t>Turkey</t>
  </si>
  <si>
    <t>EE</t>
  </si>
  <si>
    <t>Estonia</t>
  </si>
  <si>
    <t>Kosovo *</t>
  </si>
  <si>
    <t>EL</t>
  </si>
  <si>
    <t>Greece</t>
  </si>
  <si>
    <t>Southern Neighbouring Area</t>
  </si>
  <si>
    <t>ES</t>
  </si>
  <si>
    <t>Spain</t>
  </si>
  <si>
    <t>DZ</t>
  </si>
  <si>
    <t>Algeria</t>
  </si>
  <si>
    <t>FI</t>
  </si>
  <si>
    <t>Finland</t>
  </si>
  <si>
    <t>EG</t>
  </si>
  <si>
    <t>Egypt</t>
  </si>
  <si>
    <t>FR</t>
  </si>
  <si>
    <t>France</t>
  </si>
  <si>
    <t>IL</t>
  </si>
  <si>
    <t>Israel</t>
  </si>
  <si>
    <t>HU</t>
  </si>
  <si>
    <t>Hungary</t>
  </si>
  <si>
    <t>JO</t>
  </si>
  <si>
    <t>Jordan</t>
  </si>
  <si>
    <t>IE</t>
  </si>
  <si>
    <t>Ireland</t>
  </si>
  <si>
    <t>LB</t>
  </si>
  <si>
    <t>Lebanon</t>
  </si>
  <si>
    <t>IT</t>
  </si>
  <si>
    <t>Italy</t>
  </si>
  <si>
    <t>MA</t>
  </si>
  <si>
    <t>Morocco</t>
  </si>
  <si>
    <t>LT</t>
  </si>
  <si>
    <t>Lithuania</t>
  </si>
  <si>
    <t>PS</t>
  </si>
  <si>
    <t>the occupied Palestinian Territory</t>
  </si>
  <si>
    <t>LU</t>
  </si>
  <si>
    <t>Luxembourg</t>
  </si>
  <si>
    <t>SY</t>
  </si>
  <si>
    <t>Syria</t>
  </si>
  <si>
    <t>LV</t>
  </si>
  <si>
    <t>Latvia</t>
  </si>
  <si>
    <t>TN</t>
  </si>
  <si>
    <t>Tunisia</t>
  </si>
  <si>
    <t>MT</t>
  </si>
  <si>
    <t>Malta</t>
  </si>
  <si>
    <t>Eastern Neighbouring Area</t>
  </si>
  <si>
    <t>NL</t>
  </si>
  <si>
    <t>Netherlands</t>
  </si>
  <si>
    <t>AM</t>
  </si>
  <si>
    <t>Armenia</t>
  </si>
  <si>
    <t>PL</t>
  </si>
  <si>
    <t>Poland</t>
  </si>
  <si>
    <t>AZ</t>
  </si>
  <si>
    <t>Azerbaijan</t>
  </si>
  <si>
    <t>PT</t>
  </si>
  <si>
    <t>Portugal</t>
  </si>
  <si>
    <t>BY</t>
  </si>
  <si>
    <t>Belarus</t>
  </si>
  <si>
    <t>RO</t>
  </si>
  <si>
    <t>Romania</t>
  </si>
  <si>
    <t>GE</t>
  </si>
  <si>
    <t>Georgia</t>
  </si>
  <si>
    <t>SE</t>
  </si>
  <si>
    <t>Sweden</t>
  </si>
  <si>
    <t>MD</t>
  </si>
  <si>
    <t>Moldova</t>
  </si>
  <si>
    <t>SI</t>
  </si>
  <si>
    <t>Slovenia</t>
  </si>
  <si>
    <t>RU</t>
  </si>
  <si>
    <t>Russian Federation</t>
  </si>
  <si>
    <t>SK</t>
  </si>
  <si>
    <t>Slovak Republic</t>
  </si>
  <si>
    <t>UA</t>
  </si>
  <si>
    <t>Ukraine</t>
  </si>
  <si>
    <t>UK</t>
  </si>
  <si>
    <t>United Kingdom</t>
  </si>
  <si>
    <t>Central Asia</t>
  </si>
  <si>
    <t>KG</t>
  </si>
  <si>
    <t>Kyrgyzstan</t>
  </si>
  <si>
    <t>KZ</t>
  </si>
  <si>
    <t>Kazakhstan</t>
  </si>
  <si>
    <t>TM</t>
  </si>
  <si>
    <t>Turkmenistan</t>
  </si>
  <si>
    <t>TJ</t>
  </si>
  <si>
    <t>Tajikistan</t>
  </si>
  <si>
    <t>UZ</t>
  </si>
  <si>
    <t>Uzbekistan</t>
  </si>
  <si>
    <t>* Under UNSCR 1244/99</t>
  </si>
  <si>
    <t xml:space="preserve">Travel costs and Costs of Stay </t>
  </si>
  <si>
    <t xml:space="preserve"> </t>
  </si>
  <si>
    <t>Direct costs</t>
  </si>
  <si>
    <t>Printing and Publishing</t>
  </si>
  <si>
    <t>Total Eligible Direct Costs</t>
  </si>
  <si>
    <t>Tempus Grant Requested</t>
  </si>
  <si>
    <t>Budget €</t>
  </si>
  <si>
    <t>Source of CO-FINANCING*</t>
  </si>
  <si>
    <t>Justification**</t>
  </si>
  <si>
    <t>Item***</t>
  </si>
  <si>
    <t xml:space="preserve">Cannot exceed 40% of the total eligible direct costs </t>
  </si>
  <si>
    <t xml:space="preserve">Cannot exceed 30% of the total eligible direct costs </t>
  </si>
  <si>
    <t>Flat rate funding of 7% of the total eligible direct costs or 0.</t>
  </si>
  <si>
    <r>
      <t xml:space="preserve">Must equal </t>
    </r>
    <r>
      <rPr>
        <b/>
        <i/>
        <sz val="9"/>
        <rFont val="Arial"/>
        <family val="2"/>
      </rPr>
      <t xml:space="preserve">total project finance </t>
    </r>
    <r>
      <rPr>
        <i/>
        <sz val="9"/>
        <rFont val="Arial"/>
        <family val="2"/>
      </rPr>
      <t>below</t>
    </r>
  </si>
  <si>
    <t>TOTAL ELIGIBLE COSTS</t>
  </si>
  <si>
    <t>B</t>
  </si>
  <si>
    <t>TOTAL PROJECT FINANCE (A+B)</t>
  </si>
  <si>
    <r>
      <t xml:space="preserve">Must equal </t>
    </r>
    <r>
      <rPr>
        <b/>
        <i/>
        <sz val="10"/>
        <rFont val="Arial"/>
        <family val="2"/>
      </rPr>
      <t>total eligible costs</t>
    </r>
    <r>
      <rPr>
        <i/>
        <sz val="10"/>
        <rFont val="Arial"/>
        <family val="2"/>
      </rPr>
      <t xml:space="preserve"> above </t>
    </r>
  </si>
  <si>
    <t xml:space="preserve">Cannot exceed 90% of the total eligible costs </t>
  </si>
  <si>
    <t>Must be at least 10% of the total eligible costs</t>
  </si>
  <si>
    <t>Staff costs</t>
  </si>
  <si>
    <t>Country code</t>
  </si>
  <si>
    <t>Short name</t>
  </si>
  <si>
    <t>Cat.1</t>
  </si>
  <si>
    <t>Cat.3</t>
  </si>
  <si>
    <t>Cat.4</t>
  </si>
  <si>
    <t xml:space="preserve">Number of working days </t>
  </si>
  <si>
    <t>WORK PACKAGE Type</t>
  </si>
  <si>
    <t>Short name of the organisation</t>
  </si>
  <si>
    <t>CONDITIONS</t>
  </si>
  <si>
    <t xml:space="preserve">WORK PACKAGE Type </t>
  </si>
  <si>
    <t>N° of Days</t>
  </si>
  <si>
    <t xml:space="preserve">Total Costs of stay </t>
  </si>
  <si>
    <t>Staff/Trainees</t>
  </si>
  <si>
    <t>Partner Ref. N°</t>
  </si>
  <si>
    <t xml:space="preserve">Total travel costs and costs of stay </t>
  </si>
  <si>
    <t xml:space="preserve">Total Travel costs </t>
  </si>
  <si>
    <t>Students</t>
  </si>
  <si>
    <t>Beneficiary Institution (Short name)</t>
  </si>
  <si>
    <t>SUMMARY OF CO-FINANCING REQUIREMENTS</t>
  </si>
  <si>
    <t>Partner Ref N°</t>
  </si>
  <si>
    <t>Month</t>
  </si>
  <si>
    <t>Beneficiary Institution (short name)</t>
  </si>
  <si>
    <t>Country</t>
  </si>
  <si>
    <t>Manager</t>
  </si>
  <si>
    <t>Researcher Teacher</t>
  </si>
  <si>
    <t>Technical</t>
  </si>
  <si>
    <t>Administrative</t>
  </si>
  <si>
    <t>Belgique/Belgie - BE</t>
  </si>
  <si>
    <t>Bulgaria- BG</t>
  </si>
  <si>
    <t>Ceska Republika - CZ</t>
  </si>
  <si>
    <t>Danmark - DK</t>
  </si>
  <si>
    <t>Deutschland - DE</t>
  </si>
  <si>
    <t>Eesti - EE</t>
  </si>
  <si>
    <t>Ellas - EL</t>
  </si>
  <si>
    <t>Espana -ES</t>
  </si>
  <si>
    <t>France - FR</t>
  </si>
  <si>
    <t>Ireland - IE</t>
  </si>
  <si>
    <t>Italia - IT</t>
  </si>
  <si>
    <t>Kypros - CY</t>
  </si>
  <si>
    <t>Latvija - LV</t>
  </si>
  <si>
    <t>Lithuania - LT</t>
  </si>
  <si>
    <t>Luxembourg - LU</t>
  </si>
  <si>
    <t>Magyarorszag - HU</t>
  </si>
  <si>
    <t>Malta - MT</t>
  </si>
  <si>
    <t>Nederland - NL</t>
  </si>
  <si>
    <t>Österreich - AT</t>
  </si>
  <si>
    <t>Polska - PL</t>
  </si>
  <si>
    <t>Portugal - PT</t>
  </si>
  <si>
    <t>Rumania- RO</t>
  </si>
  <si>
    <t>Slovenija -SI</t>
  </si>
  <si>
    <t>Slovensko -SK</t>
  </si>
  <si>
    <t>Suomi - FI</t>
  </si>
  <si>
    <t>Sverige - SE</t>
  </si>
  <si>
    <t>United Kingdom - UK</t>
  </si>
  <si>
    <t xml:space="preserve">        Staff Costs - Maximum eligible daily rates for EU staff (in €)</t>
  </si>
  <si>
    <t>Costs of stay for international mobility</t>
  </si>
  <si>
    <t xml:space="preserve">Costs of stay for Partner Country staff within their own country </t>
  </si>
  <si>
    <t>1 day</t>
  </si>
  <si>
    <t>2 days</t>
  </si>
  <si>
    <t>3 days</t>
  </si>
  <si>
    <t>4 days</t>
  </si>
  <si>
    <t>5 days</t>
  </si>
  <si>
    <t>6 days</t>
  </si>
  <si>
    <t>1 week</t>
  </si>
  <si>
    <t>2 weeks</t>
  </si>
  <si>
    <t>3 weeks</t>
  </si>
  <si>
    <t>4 weeks</t>
  </si>
  <si>
    <t>Each additional week</t>
  </si>
  <si>
    <t>Costs of stay in the European Union</t>
  </si>
  <si>
    <t>Costs of stay in the Partner Country</t>
  </si>
  <si>
    <t>Per month</t>
  </si>
  <si>
    <r>
      <t xml:space="preserve">     Costs of Stay – maximum rates per person </t>
    </r>
    <r>
      <rPr>
        <b/>
        <u/>
        <sz val="12"/>
        <rFont val="Times New Roman"/>
        <family val="1"/>
      </rPr>
      <t>excluding</t>
    </r>
    <r>
      <rPr>
        <b/>
        <sz val="12"/>
        <rFont val="Times New Roman"/>
        <family val="1"/>
      </rPr>
      <t xml:space="preserve"> travel costs for STAFF        </t>
    </r>
  </si>
  <si>
    <r>
      <t xml:space="preserve">Costs of stay - maximum rates per person </t>
    </r>
    <r>
      <rPr>
        <b/>
        <u/>
        <sz val="12"/>
        <rFont val="Times New Roman"/>
        <family val="1"/>
      </rPr>
      <t>excluding</t>
    </r>
    <r>
      <rPr>
        <b/>
        <sz val="12"/>
        <rFont val="Times New Roman"/>
        <family val="1"/>
      </rPr>
      <t xml:space="preserve"> travel costs for STUDENTS</t>
    </r>
  </si>
  <si>
    <t>Deliverable Ref. N°</t>
  </si>
  <si>
    <t>1. Staff costs (€)</t>
  </si>
  <si>
    <t>2. Travel costs &amp;costs of stay (€)</t>
  </si>
  <si>
    <t>3. Equipment (€)</t>
  </si>
  <si>
    <t>4. Printing &amp; Publishing (€)</t>
  </si>
  <si>
    <t>5. Other costs (€)</t>
  </si>
  <si>
    <t>Deliverable / Activity Ref. N°</t>
  </si>
  <si>
    <t>Please ensure that the information you provide in this worksheet is consistent with Part F of your eForm</t>
  </si>
  <si>
    <t>Development</t>
  </si>
  <si>
    <t>Quality Plan</t>
  </si>
  <si>
    <t>Dissemination</t>
  </si>
  <si>
    <t>Management</t>
  </si>
  <si>
    <t>DEV</t>
  </si>
  <si>
    <t>QPLN</t>
  </si>
  <si>
    <t>DISS</t>
  </si>
  <si>
    <t>EXP</t>
  </si>
  <si>
    <t>MNGT</t>
  </si>
  <si>
    <t>Exploitation</t>
  </si>
  <si>
    <t>Table 1</t>
  </si>
  <si>
    <t>Table 2</t>
  </si>
  <si>
    <t>(1) STAFF COSTS (including replacement costs)</t>
  </si>
  <si>
    <t xml:space="preserve">(2) TRAVEL COSTS AND COSTS OF STAY </t>
  </si>
  <si>
    <t>(3) EQUIPMENT</t>
  </si>
  <si>
    <t>(4) PRINTING &amp; PUBLISHING</t>
  </si>
  <si>
    <t>(5) OTHER COSTS</t>
  </si>
  <si>
    <t>Table 5</t>
  </si>
  <si>
    <t>Table 6</t>
  </si>
  <si>
    <t>Table 7</t>
  </si>
  <si>
    <t>Table 8</t>
  </si>
  <si>
    <t>Table 9</t>
  </si>
  <si>
    <t>Table 10</t>
  </si>
  <si>
    <t>Table 11</t>
  </si>
  <si>
    <t>Table 12</t>
  </si>
  <si>
    <t>Table 13</t>
  </si>
  <si>
    <t>(1) Staff costs (€)</t>
  </si>
  <si>
    <t>(2) Travel costs &amp;costs of stay (€)</t>
  </si>
  <si>
    <t>(3) Equipment (€)</t>
  </si>
  <si>
    <t>(4) Printing &amp; Publishing (€)</t>
  </si>
  <si>
    <t>(5) Other costs (€)</t>
  </si>
  <si>
    <t>Number of people</t>
  </si>
  <si>
    <t>** e.g.: Preparation of training materials - 2 days x 7,5 hours x 3 persons x € 25</t>
  </si>
  <si>
    <t>* e.g.: governmental grant, organisation/institution's own resources</t>
  </si>
  <si>
    <t>BUDGET BREAKDOWN BY WORKPACKAGE</t>
  </si>
  <si>
    <t>BUDGET BREAKDOWN BY PARTNER INSTITUTION</t>
  </si>
  <si>
    <t>XK</t>
  </si>
  <si>
    <t>Other countries which may participate on a self-financing basis</t>
  </si>
  <si>
    <t>Activities (as indicated in the LFM)</t>
  </si>
  <si>
    <t xml:space="preserve">WORKPLAN &amp; WORKPACKAGES  </t>
  </si>
  <si>
    <r>
      <t xml:space="preserve">The same reference and sub-reference numbers used in the </t>
    </r>
    <r>
      <rPr>
        <b/>
        <u/>
        <sz val="11"/>
        <rFont val="Times New Roman"/>
        <family val="1"/>
      </rPr>
      <t>logical framework matrix</t>
    </r>
    <r>
      <rPr>
        <b/>
        <sz val="11"/>
        <rFont val="Times New Roman"/>
        <family val="1"/>
      </rPr>
      <t xml:space="preserve"> must be assigned to each deliverable and related activity. The first month of the project must be marked 1. Please use the following symbols: 
- Activity carried out in the EU or Candidate Country:   O
- Activity carried out in the Partner Country: </t>
    </r>
    <r>
      <rPr>
        <b/>
        <i/>
        <sz val="11"/>
        <rFont val="Times New Roman"/>
        <family val="1"/>
      </rPr>
      <t xml:space="preserve">                </t>
    </r>
    <r>
      <rPr>
        <b/>
        <sz val="11"/>
        <rFont val="Times New Roman"/>
        <family val="1"/>
      </rPr>
      <t>X</t>
    </r>
  </si>
  <si>
    <t>WP Type</t>
  </si>
  <si>
    <t>SUMMARY OF PROJECT FUNDING REQUIREMENTS</t>
  </si>
  <si>
    <t>Sub-total:</t>
  </si>
  <si>
    <t xml:space="preserve">TOTAL:  </t>
  </si>
  <si>
    <t>TOTAL:</t>
  </si>
  <si>
    <t>*** e.g.: Equipment,  Staff costs, travel costs and/or costs of stay, printing &amp; publishing</t>
  </si>
  <si>
    <t xml:space="preserve">* A flat-rate funding fixed at 7% of the direct eligible costs of the action will be allocated to the project to cover the general administrative costs generated by the project, which can be regarded as chargeable to the action. </t>
  </si>
  <si>
    <t>* VAT and taxes are not eligible under both "paid from Tempus" and co-financed.</t>
  </si>
  <si>
    <t xml:space="preserve">Indirect Costs </t>
  </si>
  <si>
    <t>Dura-   tion (weeks)</t>
  </si>
  <si>
    <t>Reason of Travel</t>
  </si>
  <si>
    <t>Salary rate (per day) applied* (€)</t>
  </si>
  <si>
    <t>Expenditure (€)</t>
  </si>
  <si>
    <t>VAT and Taxes * (€)</t>
  </si>
  <si>
    <t>Printing and Publishing Total      (€)</t>
  </si>
  <si>
    <t>Other Costs            Total (€)</t>
  </si>
  <si>
    <t>Total eligible DIRECT COSTS (€) (1+2+3+4+5)</t>
  </si>
  <si>
    <t>INDIRECT COSTS (€)</t>
  </si>
  <si>
    <t>B. Co-financing (€) 
(10%)</t>
  </si>
  <si>
    <t>TOTAL ELIGIBLE Costs (€) (Direct+Indirect) equals
(A+B)</t>
  </si>
  <si>
    <t>A. Tempus Grant (€)         (90%)</t>
  </si>
  <si>
    <t>Where the stay falls in between the week durations indicated in the table, the upper limit will be calculated as follows:
The figure for the shorter duration is subtracted from the figure for the longer duration. The resulting figure divided by 7 gives the daily allowance for each day beyond the duration of the shorter stay.
For example: For an international mobility of 17 days: 2.100 (3 weeks)– 1.600 (2 weeks) = 500. Divided by 7 = 71,43. The costs of stay can be 1.600 + (3*71,43) = €1814,29 maximum</t>
  </si>
  <si>
    <t>These references are indicative maximum rates. In order to define the actual costs, applicants must consider the real living costs in the countries and localities of destination. 
The calculation for costs for stays falling in between full months should be proportionate with the monthly amount indicated above.
For example: 17 days costs of stay in the EU = (€1200:30) x 17 days = €680 maximum.</t>
  </si>
  <si>
    <t>TEMPUS IV - Fourth Call for proposals, 15 February 2011</t>
  </si>
  <si>
    <r>
      <t xml:space="preserve">To add (a) row(s), click a cell INSIDE the table, then on the upper </t>
    </r>
    <r>
      <rPr>
        <b/>
        <sz val="10"/>
        <rFont val="Times New Roman"/>
        <family val="1"/>
      </rPr>
      <t>Insert</t>
    </r>
    <r>
      <rPr>
        <sz val="10"/>
        <rFont val="Times New Roman"/>
        <family val="1"/>
      </rPr>
      <t xml:space="preserve"> menu click "Row".</t>
    </r>
  </si>
  <si>
    <t>* Please refer to the reference salary rates listed in Annex 2 &amp; 3 of the Tempus IV - Fourth Call Application Guidelines</t>
  </si>
  <si>
    <t xml:space="preserve">    TEMPUS IV - Fourth Call for proposals, 15 February 2011</t>
  </si>
  <si>
    <t xml:space="preserve">TEMPUS IV - Fourth Call for proposals, 15 February 2011 </t>
  </si>
  <si>
    <t>Former Yugoslav Republic of Macedonia</t>
  </si>
  <si>
    <t>LY</t>
  </si>
  <si>
    <t>Libya</t>
  </si>
  <si>
    <t>Trainer</t>
  </si>
  <si>
    <t>Admini-strative</t>
  </si>
  <si>
    <t>Western Balkans</t>
  </si>
  <si>
    <t>Occupied Palestinian territory</t>
  </si>
  <si>
    <t>Staff Costs - Maximum eligible daily rates for the Tempus Partner Country  staff (in €)</t>
  </si>
  <si>
    <t xml:space="preserve">Kosovo* </t>
  </si>
  <si>
    <t>*under UNSCR 1244/99</t>
  </si>
  <si>
    <t>Equipment Costs Total, excluding VAT and Taxes (€)</t>
  </si>
  <si>
    <t>1,1,1-1,1,2-1,1,3</t>
  </si>
  <si>
    <t>UL</t>
  </si>
  <si>
    <t>UMB</t>
  </si>
  <si>
    <t>IUFM</t>
  </si>
  <si>
    <t>UOv</t>
  </si>
  <si>
    <t>UNI</t>
  </si>
  <si>
    <t>UNIKG</t>
  </si>
  <si>
    <t>BU</t>
  </si>
  <si>
    <t>UNS</t>
  </si>
  <si>
    <t>1,2,1</t>
  </si>
  <si>
    <t>1,2,2</t>
  </si>
  <si>
    <t>1,2,3</t>
  </si>
  <si>
    <t>2,3,1</t>
  </si>
  <si>
    <t>2,3,2</t>
  </si>
  <si>
    <t>2,4,1</t>
  </si>
  <si>
    <t>2,4,2</t>
  </si>
  <si>
    <t>3,2,2</t>
  </si>
  <si>
    <t>5,1,1</t>
  </si>
  <si>
    <t>5,1,2</t>
  </si>
  <si>
    <t>5,3,2</t>
  </si>
  <si>
    <t>5,5,1</t>
  </si>
  <si>
    <t>5,5,2</t>
  </si>
  <si>
    <t>Uov</t>
  </si>
  <si>
    <t>1,1,1-1,1,2
1,1,3</t>
  </si>
  <si>
    <t>MT meeting&amp;comp.anal. of comp. and larning outcomes</t>
  </si>
  <si>
    <t>ZUOV</t>
  </si>
  <si>
    <t>ESVK</t>
  </si>
  <si>
    <t>ESOK</t>
  </si>
  <si>
    <t>MOE</t>
  </si>
  <si>
    <t xml:space="preserve">Def. of structure of curric.&amp;MTM </t>
  </si>
  <si>
    <t>XXX</t>
  </si>
  <si>
    <t>YYY</t>
  </si>
  <si>
    <t>Develop. of curric. at undergrad.</t>
  </si>
  <si>
    <t>Develop. of curric. at master</t>
  </si>
  <si>
    <t>Develop. of curric. at doctoral</t>
  </si>
  <si>
    <t>Prac. placement&amp;MT meeting</t>
  </si>
  <si>
    <t>ESDO</t>
  </si>
  <si>
    <t>SSVK</t>
  </si>
  <si>
    <t>Practical placement</t>
  </si>
  <si>
    <t>Training for un.teach.&amp;MT meeting</t>
  </si>
  <si>
    <t>Exchange of teachers in Serbia</t>
  </si>
  <si>
    <t>Cont. ed. courses&amp;MT meeting</t>
  </si>
  <si>
    <t>Dissemination workshop</t>
  </si>
  <si>
    <t>Regular meetings</t>
  </si>
  <si>
    <t>III MT meeting</t>
  </si>
  <si>
    <t>IV MT meeting</t>
  </si>
  <si>
    <t>MT meeting&amp; final analysis</t>
  </si>
  <si>
    <t>2 ,3,2</t>
  </si>
  <si>
    <t>Methodological Manual</t>
  </si>
  <si>
    <t xml:space="preserve">Guide for universities teachers </t>
  </si>
  <si>
    <t>all RS</t>
  </si>
  <si>
    <t>Methodological Manual for implementation of student's practice</t>
  </si>
  <si>
    <t>Guide for teachers-mentors SP</t>
  </si>
  <si>
    <t>Textbooks and practicums (2)</t>
  </si>
  <si>
    <t>teaching material</t>
  </si>
  <si>
    <t>Booklet for courses for continuing education</t>
  </si>
  <si>
    <t>Teaching material for cont.ed.cour.</t>
  </si>
  <si>
    <t>Promotional material</t>
  </si>
  <si>
    <t>dissemination purpose</t>
  </si>
  <si>
    <t>Inter Tempus coaching</t>
  </si>
  <si>
    <t>quality control</t>
  </si>
  <si>
    <t>all</t>
  </si>
  <si>
    <t>Bank charges (money transfer)</t>
  </si>
  <si>
    <t>regional conference</t>
  </si>
  <si>
    <t>dissemination workshop</t>
  </si>
  <si>
    <t xml:space="preserve"> language courses</t>
  </si>
  <si>
    <t xml:space="preserve"> preparation for practical placement</t>
  </si>
  <si>
    <t>1,1,1</t>
  </si>
  <si>
    <t>translation services</t>
  </si>
  <si>
    <t>all  RS</t>
  </si>
  <si>
    <t>1,1,2</t>
  </si>
  <si>
    <t>1,1,3</t>
  </si>
  <si>
    <t>institutional own resources</t>
  </si>
  <si>
    <t>for prep lectures and courses for cont. education</t>
  </si>
  <si>
    <t>4 laptop computers (equipment)</t>
  </si>
  <si>
    <t>8 laptop computers (equipment)</t>
  </si>
  <si>
    <t>2 video projectors for lect.(equipment)</t>
  </si>
  <si>
    <t>2 video projectors for lect. (equipment)</t>
  </si>
  <si>
    <t>4 video projectors for lect. (equipment)</t>
  </si>
  <si>
    <t>for establishing EL</t>
  </si>
  <si>
    <t>1 computer (equipment)</t>
  </si>
  <si>
    <t>1 video projector (equipment)</t>
  </si>
  <si>
    <t>1 laser printer (equipment)</t>
  </si>
  <si>
    <t>Other equipment for EL (equipment)</t>
  </si>
  <si>
    <t>1 laser printer for EL (equipment)</t>
  </si>
  <si>
    <t>2 laser printers for EL (equipment)</t>
  </si>
  <si>
    <t>2 Computer (equipment)</t>
  </si>
  <si>
    <t>3 Computers (equipment)</t>
  </si>
  <si>
    <t xml:space="preserve">Books  for primary school and literature </t>
  </si>
  <si>
    <t>Preparation of  textbooks and manuals
20 days x 100EUR (4 persons)</t>
  </si>
  <si>
    <t>staff costs</t>
  </si>
  <si>
    <t>Preparation of teaching materials and organisation of study programs(deliv. 3,3) 110days x 100 EUR (10 persons)</t>
  </si>
  <si>
    <t>Preparation of teaching materials and organisation of study programs(deliv. 3,3) 90days x 100 EUR ( 8 persons)</t>
  </si>
  <si>
    <t>Preparation of teaching materials and organisation of study programs(deliv. 3,3) 50days x 100 EUR (4 persons)</t>
  </si>
  <si>
    <t>Preparation of teaching materials and organisation of study programs(deliv. 3,3) 40days x 100 EUR ( 2 persons)</t>
  </si>
  <si>
    <t>Preparation of teaching materials and organizations CE courses (deliv. 4,2 and 4,4) 14 days x 100EUR (5 persons)</t>
  </si>
  <si>
    <t>Preparation of teaching materials and organizations CE courses (deliv. 4,2 and 4,4) 18 days x 100EUR (5 persons)</t>
  </si>
  <si>
    <t>1,1,1
1,1,2
1,1,3</t>
  </si>
  <si>
    <t>3,2,1</t>
  </si>
  <si>
    <t>5,3,1</t>
  </si>
  <si>
    <t>7,1,1</t>
  </si>
  <si>
    <t>7,1,2</t>
  </si>
  <si>
    <t>7,1,3</t>
  </si>
  <si>
    <t>Interactive whiteboards for workshops</t>
  </si>
  <si>
    <t>wireless tabletes for workshops</t>
  </si>
  <si>
    <t>document camera</t>
  </si>
  <si>
    <t xml:space="preserve">Educational computer  software </t>
  </si>
  <si>
    <t>Educational computer  software</t>
  </si>
  <si>
    <t>School sets for science for EL</t>
  </si>
  <si>
    <t>Models and micropreparates for science</t>
  </si>
  <si>
    <t>Complete sets of equipment for natural science instruction</t>
  </si>
  <si>
    <t>Books  for primary school and literature for EL</t>
  </si>
  <si>
    <t>Student  respons system: system w/reciver &amp;32 Remotes  for EL</t>
  </si>
  <si>
    <t>wireless tablets for EL</t>
  </si>
  <si>
    <t xml:space="preserve"> document camera</t>
  </si>
  <si>
    <t>Creator kit, digital transparencies and projector for EL</t>
  </si>
  <si>
    <t>Montesori set for EL</t>
  </si>
  <si>
    <t>1 CD  player for EL</t>
  </si>
  <si>
    <t>2 CD  players for EL</t>
  </si>
  <si>
    <t>1 Digital camera for EL</t>
  </si>
  <si>
    <t>2 Digital camera for EL</t>
  </si>
  <si>
    <t>1 Video camera for EL</t>
  </si>
  <si>
    <t>2 Video camera for EL</t>
  </si>
  <si>
    <t>1 laser printer for EL</t>
  </si>
  <si>
    <t>2 laser printers for EL</t>
  </si>
  <si>
    <t xml:space="preserve">1 TV for EL </t>
  </si>
  <si>
    <t>2 TV for EL</t>
  </si>
  <si>
    <t>1 video projector for EL</t>
  </si>
  <si>
    <t>2 video projectors for EL</t>
  </si>
  <si>
    <t>2 Computer for EL</t>
  </si>
  <si>
    <t>3 Computers for EL</t>
  </si>
  <si>
    <t>Didactical material for mathematics for EL</t>
  </si>
  <si>
    <t>Centre for life science activities  for EL</t>
  </si>
  <si>
    <t>Other equipment for EL</t>
  </si>
  <si>
    <t>Interactive whiteboards</t>
  </si>
  <si>
    <t>Posters and transparencies set for elementary education for  EL</t>
  </si>
  <si>
    <t xml:space="preserve">4 laptop computers for  lectures </t>
  </si>
  <si>
    <t>8 laptop computers for lectures</t>
  </si>
  <si>
    <t>2 video projectors for lectures</t>
  </si>
  <si>
    <t>4 video projectors for lectures</t>
  </si>
  <si>
    <t>Books and periodicals for library</t>
  </si>
  <si>
    <t>1 color laser printer</t>
  </si>
  <si>
    <t>3 laptop computers for workshops and meetings</t>
  </si>
  <si>
    <t>web server</t>
  </si>
  <si>
    <t>3 video projector for workshops and meetings</t>
  </si>
  <si>
    <t>infrastructure for wireless network</t>
  </si>
  <si>
    <t>Comparative analysis of competencies and learning outcomes of primary school teacher education at undergraduate, master's and doctoral studies</t>
  </si>
  <si>
    <t>x</t>
  </si>
  <si>
    <t>Defining competencies and outcomes in the curricula of primary school teacher
education at undergraduate, master's and doctoral studies</t>
  </si>
  <si>
    <t>Defining the structure of academic programs at undergraduate, master's and 
doctoral studies</t>
  </si>
  <si>
    <t>Development of curriculum for undergraduate studies</t>
  </si>
  <si>
    <t>Development of curriculum for master studies</t>
  </si>
  <si>
    <t>Development of curriculum for doctoral studies</t>
  </si>
  <si>
    <t xml:space="preserve">Language courses for university teachers </t>
  </si>
  <si>
    <t>Practical placemant</t>
  </si>
  <si>
    <t>o</t>
  </si>
  <si>
    <t>Training for university teachers for work with students</t>
  </si>
  <si>
    <t>Training of teachers - mentors at student's practice</t>
  </si>
  <si>
    <t>Establishing and equipping of educational laboratories and purchase of the 
software and equipment</t>
  </si>
  <si>
    <t>Purchase of professional literature, 
preparation and printing of new textbooks and manuals</t>
  </si>
  <si>
    <t>Organisation of new study programes</t>
  </si>
  <si>
    <t>Enrolment of studentes in accredited degree programes</t>
  </si>
  <si>
    <t xml:space="preserve">Development of continuous education courses  </t>
  </si>
  <si>
    <t xml:space="preserve"> Preparation of materials for the realization continuous education courses</t>
  </si>
  <si>
    <t>Enrolment professionals for continuous education courses</t>
  </si>
  <si>
    <t>Organisation of continuous education courses</t>
  </si>
  <si>
    <t>Peer review of curricula and  methodology of work</t>
  </si>
  <si>
    <t>Peer review of continuous education courses</t>
  </si>
  <si>
    <t>Selfevaluation and final analysis</t>
  </si>
  <si>
    <t>Financial monitoring and quality monitoring</t>
  </si>
  <si>
    <t>Development of web site</t>
  </si>
  <si>
    <t>Publicationof the Study "Teacher-a key figure in the child`s education" and
 other promotional material</t>
  </si>
  <si>
    <t xml:space="preserve">Analysis  of the first outcomes  of the project </t>
  </si>
  <si>
    <t>Regional conference in order to present the project results</t>
  </si>
  <si>
    <t>Information days for students</t>
  </si>
  <si>
    <t>Accreditation of  curricula at undergraduate, master and doctoral studies</t>
  </si>
  <si>
    <t>Accreditation of continuous education courses</t>
  </si>
  <si>
    <t>Creating a marketing plan for the labor market</t>
  </si>
  <si>
    <t>Cooperation with the society of primary school teachers</t>
  </si>
  <si>
    <t>Establishment teams at each of the partner institutions</t>
  </si>
  <si>
    <t>Regular meetings local coordinating team and regular communication between 
partners</t>
  </si>
  <si>
    <t>Project management and administration</t>
  </si>
  <si>
    <t>The semi-annual meetings of the consortium</t>
  </si>
  <si>
    <t>Adoption of manuals on financial management</t>
  </si>
  <si>
    <t xml:space="preserve">I. PROJECT COSTS € </t>
  </si>
  <si>
    <t xml:space="preserve"> INDIRECT COSTS* (€)</t>
  </si>
  <si>
    <t>Total Staff costs (€)</t>
  </si>
  <si>
    <t>Cat.2</t>
  </si>
  <si>
    <t>Deliverable Ref, N°</t>
  </si>
  <si>
    <t>3,1</t>
  </si>
</sst>
</file>

<file path=xl/styles.xml><?xml version="1.0" encoding="utf-8"?>
<styleSheet xmlns="http://schemas.openxmlformats.org/spreadsheetml/2006/main">
  <numFmts count="1">
    <numFmt numFmtId="164" formatCode="d/mm/yy;@"/>
  </numFmts>
  <fonts count="60">
    <font>
      <sz val="10"/>
      <name val="Arial"/>
    </font>
    <font>
      <sz val="8"/>
      <name val="Arial"/>
      <family val="2"/>
    </font>
    <font>
      <b/>
      <sz val="11"/>
      <name val="Times New Roman"/>
      <family val="1"/>
    </font>
    <font>
      <sz val="9"/>
      <name val="Times New Roman"/>
      <family val="1"/>
    </font>
    <font>
      <b/>
      <sz val="9"/>
      <name val="Times New Roman"/>
      <family val="1"/>
    </font>
    <font>
      <b/>
      <sz val="8"/>
      <name val="Times New Roman"/>
      <family val="1"/>
    </font>
    <font>
      <b/>
      <sz val="10"/>
      <name val="Times New Roman"/>
      <family val="1"/>
    </font>
    <font>
      <sz val="10"/>
      <name val="Times New Roman"/>
      <family val="1"/>
    </font>
    <font>
      <b/>
      <sz val="12"/>
      <name val="Times New Roman"/>
      <family val="1"/>
    </font>
    <font>
      <sz val="10"/>
      <color indexed="8"/>
      <name val="Times New Roman"/>
      <family val="1"/>
    </font>
    <font>
      <i/>
      <sz val="9"/>
      <color indexed="8"/>
      <name val="Times New Roman"/>
      <family val="1"/>
    </font>
    <font>
      <sz val="11"/>
      <name val="Times New Roman"/>
      <family val="1"/>
    </font>
    <font>
      <b/>
      <sz val="10"/>
      <color indexed="8"/>
      <name val="Times New Roman"/>
      <family val="1"/>
    </font>
    <font>
      <b/>
      <sz val="10"/>
      <name val="Arial"/>
      <family val="2"/>
    </font>
    <font>
      <b/>
      <sz val="14"/>
      <name val="Times New Roman"/>
      <family val="1"/>
    </font>
    <font>
      <b/>
      <sz val="11"/>
      <color indexed="8"/>
      <name val="Times New Roman"/>
      <family val="1"/>
    </font>
    <font>
      <sz val="8"/>
      <name val="Times New Roman"/>
      <family val="1"/>
    </font>
    <font>
      <sz val="10"/>
      <name val="Arial"/>
      <family val="2"/>
    </font>
    <font>
      <b/>
      <i/>
      <sz val="9"/>
      <name val="Times New Roman"/>
      <family val="1"/>
    </font>
    <font>
      <sz val="9"/>
      <name val="Arial"/>
      <family val="2"/>
    </font>
    <font>
      <b/>
      <sz val="9"/>
      <name val="Arial"/>
      <family val="2"/>
    </font>
    <font>
      <b/>
      <sz val="11"/>
      <name val="Arial"/>
      <family val="2"/>
    </font>
    <font>
      <b/>
      <i/>
      <sz val="11"/>
      <name val="Times New Roman"/>
      <family val="1"/>
    </font>
    <font>
      <sz val="12"/>
      <name val="Times New Roman"/>
      <family val="1"/>
    </font>
    <font>
      <b/>
      <sz val="10"/>
      <color indexed="9"/>
      <name val="Times New Roman"/>
      <family val="1"/>
    </font>
    <font>
      <i/>
      <sz val="10"/>
      <name val="Times New Roman"/>
      <family val="1"/>
    </font>
    <font>
      <i/>
      <sz val="9"/>
      <name val="Arial"/>
      <family val="2"/>
    </font>
    <font>
      <b/>
      <i/>
      <sz val="9"/>
      <name val="Arial"/>
      <family val="2"/>
    </font>
    <font>
      <i/>
      <sz val="10"/>
      <name val="Arial"/>
      <family val="2"/>
    </font>
    <font>
      <b/>
      <i/>
      <sz val="10"/>
      <name val="Arial"/>
      <family val="2"/>
    </font>
    <font>
      <b/>
      <i/>
      <u/>
      <sz val="11"/>
      <name val="Arial"/>
      <family val="2"/>
    </font>
    <font>
      <b/>
      <sz val="11"/>
      <color indexed="9"/>
      <name val="Times New Roman"/>
      <family val="1"/>
    </font>
    <font>
      <b/>
      <sz val="9"/>
      <color indexed="9"/>
      <name val="Times New Roman"/>
      <family val="1"/>
    </font>
    <font>
      <b/>
      <sz val="9"/>
      <color indexed="62"/>
      <name val="Times New Roman"/>
      <family val="1"/>
    </font>
    <font>
      <b/>
      <sz val="11"/>
      <color indexed="62"/>
      <name val="Times New Roman"/>
      <family val="1"/>
    </font>
    <font>
      <b/>
      <u/>
      <sz val="12"/>
      <name val="Times New Roman"/>
      <family val="1"/>
    </font>
    <font>
      <b/>
      <sz val="12"/>
      <color indexed="9"/>
      <name val="Times New Roman"/>
      <family val="1"/>
    </font>
    <font>
      <sz val="14"/>
      <name val="Times New Roman"/>
      <family val="1"/>
    </font>
    <font>
      <sz val="14"/>
      <name val="Arial"/>
      <family val="2"/>
    </font>
    <font>
      <b/>
      <sz val="14"/>
      <color indexed="8"/>
      <name val="Times New Roman"/>
      <family val="1"/>
    </font>
    <font>
      <b/>
      <i/>
      <sz val="12"/>
      <name val="Times New Roman"/>
      <family val="1"/>
    </font>
    <font>
      <i/>
      <sz val="12"/>
      <name val="Times New Roman"/>
      <family val="1"/>
    </font>
    <font>
      <i/>
      <sz val="12"/>
      <name val="Arial"/>
      <family val="2"/>
    </font>
    <font>
      <b/>
      <sz val="10"/>
      <name val="Arial"/>
      <family val="2"/>
    </font>
    <font>
      <b/>
      <i/>
      <sz val="12"/>
      <name val="Arial"/>
      <family val="2"/>
    </font>
    <font>
      <b/>
      <i/>
      <sz val="10"/>
      <name val="Times New Roman"/>
      <family val="1"/>
    </font>
    <font>
      <sz val="10"/>
      <name val="Arial"/>
      <family val="2"/>
    </font>
    <font>
      <b/>
      <sz val="10"/>
      <color indexed="62"/>
      <name val="Times New Roman"/>
      <family val="1"/>
    </font>
    <font>
      <b/>
      <sz val="10"/>
      <color indexed="62"/>
      <name val="Arial"/>
      <family val="2"/>
    </font>
    <font>
      <b/>
      <u/>
      <sz val="11"/>
      <name val="Times New Roman"/>
      <family val="1"/>
    </font>
    <font>
      <b/>
      <sz val="12"/>
      <color indexed="62"/>
      <name val="Times New Roman"/>
      <family val="1"/>
    </font>
    <font>
      <b/>
      <sz val="10"/>
      <name val="Courier New"/>
      <family val="3"/>
    </font>
    <font>
      <sz val="11"/>
      <color indexed="8"/>
      <name val="Times New Roman"/>
      <family val="1"/>
    </font>
    <font>
      <b/>
      <sz val="12"/>
      <color indexed="62"/>
      <name val="Arial"/>
      <family val="2"/>
    </font>
    <font>
      <sz val="9"/>
      <color indexed="8"/>
      <name val="Times New Roman"/>
      <family val="1"/>
    </font>
    <font>
      <b/>
      <sz val="9"/>
      <color indexed="8"/>
      <name val="Times New Roman"/>
      <family val="1"/>
    </font>
    <font>
      <i/>
      <sz val="9"/>
      <name val="Times New Roman"/>
      <family val="1"/>
    </font>
    <font>
      <i/>
      <sz val="9"/>
      <name val="Arial"/>
      <family val="2"/>
    </font>
    <font>
      <i/>
      <sz val="10"/>
      <name val="Arial"/>
      <family val="2"/>
    </font>
    <font>
      <sz val="10"/>
      <color theme="0" tint="-4.9989318521683403E-2"/>
      <name val="Arial"/>
      <family val="2"/>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62"/>
        <bgColor indexed="64"/>
      </patternFill>
    </fill>
    <fill>
      <patternFill patternType="solid">
        <fgColor indexed="55"/>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23"/>
        <bgColor indexed="64"/>
      </patternFill>
    </fill>
    <fill>
      <patternFill patternType="solid">
        <fgColor theme="0" tint="-0.14999847407452621"/>
        <bgColor indexed="64"/>
      </patternFill>
    </fill>
  </fills>
  <borders count="74">
    <border>
      <left/>
      <right/>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style="medium">
        <color indexed="64"/>
      </right>
      <top/>
      <bottom style="medium">
        <color indexed="64"/>
      </bottom>
      <diagonal/>
    </border>
    <border>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right style="double">
        <color indexed="64"/>
      </right>
      <top/>
      <bottom style="double">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top/>
      <bottom style="double">
        <color indexed="64"/>
      </bottom>
      <diagonal/>
    </border>
  </borders>
  <cellStyleXfs count="1">
    <xf numFmtId="0" fontId="0" fillId="0" borderId="0"/>
  </cellStyleXfs>
  <cellXfs count="583">
    <xf numFmtId="0" fontId="0" fillId="0" borderId="0" xfId="0"/>
    <xf numFmtId="0" fontId="2" fillId="0" borderId="0" xfId="0" applyFont="1"/>
    <xf numFmtId="0" fontId="3" fillId="0" borderId="0" xfId="0" applyFont="1" applyBorder="1" applyAlignment="1">
      <alignment horizontal="center" vertical="top" wrapText="1"/>
    </xf>
    <xf numFmtId="0" fontId="3" fillId="0" borderId="0" xfId="0" applyFont="1"/>
    <xf numFmtId="0" fontId="5" fillId="0" borderId="0" xfId="0" applyFont="1"/>
    <xf numFmtId="0" fontId="0" fillId="0" borderId="0" xfId="0" applyBorder="1"/>
    <xf numFmtId="0" fontId="10" fillId="2" borderId="0" xfId="0" applyFont="1" applyFill="1" applyBorder="1" applyAlignment="1">
      <alignment horizontal="center" vertical="top" wrapText="1"/>
    </xf>
    <xf numFmtId="0" fontId="3" fillId="0" borderId="0" xfId="0" applyFont="1" applyBorder="1"/>
    <xf numFmtId="0" fontId="11" fillId="0" borderId="0" xfId="0" applyFont="1"/>
    <xf numFmtId="0" fontId="6" fillId="0" borderId="0" xfId="0" applyFont="1"/>
    <xf numFmtId="0" fontId="13" fillId="0" borderId="0" xfId="0" applyFont="1"/>
    <xf numFmtId="0" fontId="14" fillId="0" borderId="0" xfId="0" applyFont="1" applyAlignment="1">
      <alignment horizontal="center"/>
    </xf>
    <xf numFmtId="0" fontId="7" fillId="0" borderId="0" xfId="0" applyFont="1" applyAlignment="1">
      <alignment wrapText="1"/>
    </xf>
    <xf numFmtId="0" fontId="7" fillId="0" borderId="0" xfId="0" applyFont="1"/>
    <xf numFmtId="0" fontId="16" fillId="0" borderId="0" xfId="0" applyFont="1"/>
    <xf numFmtId="0" fontId="7" fillId="0" borderId="0" xfId="0" applyFont="1" applyFill="1" applyBorder="1"/>
    <xf numFmtId="0" fontId="7" fillId="0" borderId="0" xfId="0" applyFont="1" applyFill="1"/>
    <xf numFmtId="0" fontId="14" fillId="0" borderId="0" xfId="0" applyFont="1" applyAlignment="1"/>
    <xf numFmtId="0" fontId="0" fillId="0" borderId="0" xfId="0" applyBorder="1" applyAlignment="1"/>
    <xf numFmtId="0" fontId="16" fillId="0" borderId="0" xfId="0" applyFont="1" applyBorder="1"/>
    <xf numFmtId="0" fontId="16" fillId="0" borderId="0" xfId="0" applyFont="1" applyBorder="1" applyAlignment="1">
      <alignment horizontal="center"/>
    </xf>
    <xf numFmtId="0" fontId="0" fillId="0" borderId="0" xfId="0" applyFill="1"/>
    <xf numFmtId="0" fontId="3" fillId="0" borderId="1" xfId="0" applyFont="1" applyBorder="1" applyAlignment="1">
      <alignment vertical="top" wrapText="1"/>
    </xf>
    <xf numFmtId="0" fontId="3" fillId="0" borderId="2" xfId="0" applyFont="1" applyBorder="1" applyAlignment="1">
      <alignment vertical="top" wrapText="1"/>
    </xf>
    <xf numFmtId="0" fontId="19" fillId="0" borderId="0" xfId="0" applyFont="1"/>
    <xf numFmtId="0" fontId="17" fillId="0" borderId="0" xfId="0" applyFont="1"/>
    <xf numFmtId="0" fontId="17" fillId="0" borderId="0" xfId="0" applyFont="1" applyBorder="1"/>
    <xf numFmtId="4" fontId="7" fillId="0" borderId="0" xfId="0" applyNumberFormat="1" applyFont="1" applyAlignment="1">
      <alignment horizontal="right" wrapText="1"/>
    </xf>
    <xf numFmtId="0" fontId="13" fillId="0" borderId="0" xfId="0" applyFont="1" applyFill="1"/>
    <xf numFmtId="0" fontId="19" fillId="0" borderId="0" xfId="0" applyFont="1" applyBorder="1"/>
    <xf numFmtId="0" fontId="19" fillId="0" borderId="1" xfId="0" applyFont="1" applyBorder="1"/>
    <xf numFmtId="0" fontId="18" fillId="0" borderId="2" xfId="0" applyFont="1" applyBorder="1" applyAlignment="1">
      <alignment vertical="top" wrapText="1"/>
    </xf>
    <xf numFmtId="0" fontId="3" fillId="0" borderId="1" xfId="0" applyFont="1" applyBorder="1" applyAlignment="1">
      <alignment horizontal="left" vertical="top" wrapText="1"/>
    </xf>
    <xf numFmtId="0" fontId="11" fillId="0" borderId="0" xfId="0" applyFont="1" applyBorder="1" applyAlignment="1">
      <alignment horizontal="center"/>
    </xf>
    <xf numFmtId="0" fontId="4" fillId="0" borderId="0" xfId="0" applyFont="1"/>
    <xf numFmtId="0" fontId="4" fillId="0" borderId="0" xfId="0" applyFont="1" applyAlignment="1">
      <alignment horizontal="left"/>
    </xf>
    <xf numFmtId="0" fontId="15" fillId="0" borderId="0" xfId="0" applyFont="1" applyBorder="1" applyAlignment="1">
      <alignment vertical="center" wrapText="1"/>
    </xf>
    <xf numFmtId="0" fontId="12" fillId="0" borderId="0" xfId="0" applyFont="1" applyBorder="1" applyAlignment="1">
      <alignment vertical="center" wrapText="1"/>
    </xf>
    <xf numFmtId="0" fontId="7" fillId="0" borderId="0" xfId="0" applyFont="1" applyAlignment="1">
      <alignment vertical="center" wrapText="1"/>
    </xf>
    <xf numFmtId="0" fontId="21" fillId="0" borderId="0" xfId="0" applyFont="1" applyFill="1" applyBorder="1"/>
    <xf numFmtId="0" fontId="2" fillId="0" borderId="0" xfId="0" applyFont="1" applyFill="1" applyBorder="1"/>
    <xf numFmtId="0" fontId="17" fillId="0" borderId="0" xfId="0" applyFont="1" applyFill="1" applyBorder="1"/>
    <xf numFmtId="0" fontId="19" fillId="0" borderId="0" xfId="0" applyFont="1" applyBorder="1" applyAlignment="1"/>
    <xf numFmtId="0" fontId="19" fillId="0" borderId="0" xfId="0" applyFont="1" applyFill="1" applyBorder="1"/>
    <xf numFmtId="0" fontId="11" fillId="0" borderId="3" xfId="0" applyFont="1" applyBorder="1" applyAlignment="1">
      <alignment vertical="center" wrapText="1"/>
    </xf>
    <xf numFmtId="0" fontId="11" fillId="0" borderId="0" xfId="0" applyFont="1" applyBorder="1"/>
    <xf numFmtId="0" fontId="22" fillId="0" borderId="0" xfId="0" applyFont="1"/>
    <xf numFmtId="0" fontId="7" fillId="0" borderId="0" xfId="0" applyFont="1" applyAlignment="1"/>
    <xf numFmtId="0" fontId="7" fillId="0" borderId="0" xfId="0" applyFont="1" applyBorder="1"/>
    <xf numFmtId="0" fontId="7" fillId="0" borderId="0" xfId="0" applyFont="1" applyBorder="1" applyAlignment="1">
      <alignment horizontal="center"/>
    </xf>
    <xf numFmtId="0" fontId="7" fillId="0" borderId="4" xfId="0" applyFont="1" applyBorder="1" applyAlignment="1">
      <alignment vertical="center" wrapText="1"/>
    </xf>
    <xf numFmtId="0" fontId="26" fillId="0" borderId="4" xfId="0" applyFont="1" applyBorder="1" applyAlignment="1">
      <alignment vertical="center" wrapText="1"/>
    </xf>
    <xf numFmtId="0" fontId="2" fillId="0" borderId="3" xfId="0" applyFont="1" applyBorder="1" applyAlignment="1">
      <alignment vertical="center" wrapText="1"/>
    </xf>
    <xf numFmtId="0" fontId="9" fillId="3" borderId="5" xfId="0" applyFont="1" applyFill="1" applyBorder="1" applyAlignment="1">
      <alignment vertical="center" wrapText="1"/>
    </xf>
    <xf numFmtId="0" fontId="9" fillId="3" borderId="6" xfId="0" applyFont="1" applyFill="1" applyBorder="1" applyAlignment="1">
      <alignment vertical="center" wrapText="1"/>
    </xf>
    <xf numFmtId="0" fontId="28" fillId="0" borderId="4" xfId="0" applyFont="1" applyBorder="1" applyAlignment="1">
      <alignment vertical="center" wrapText="1"/>
    </xf>
    <xf numFmtId="0" fontId="7" fillId="0" borderId="0" xfId="0" applyFont="1" applyFill="1" applyBorder="1" applyAlignment="1"/>
    <xf numFmtId="0" fontId="30" fillId="0" borderId="0" xfId="0" applyFont="1"/>
    <xf numFmtId="0" fontId="0" fillId="0" borderId="0" xfId="0" applyAlignment="1"/>
    <xf numFmtId="0" fontId="31" fillId="4" borderId="7"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2" fillId="4" borderId="9" xfId="0" applyFont="1" applyFill="1" applyBorder="1" applyAlignment="1">
      <alignment horizontal="center" vertical="center" wrapText="1"/>
    </xf>
    <xf numFmtId="0" fontId="36" fillId="4" borderId="8" xfId="0" applyFont="1" applyFill="1" applyBorder="1" applyAlignment="1">
      <alignment horizontal="center" vertical="center" wrapText="1"/>
    </xf>
    <xf numFmtId="0" fontId="36" fillId="4" borderId="10" xfId="0" applyFont="1" applyFill="1" applyBorder="1" applyAlignment="1">
      <alignment horizontal="center" vertical="center" wrapText="1"/>
    </xf>
    <xf numFmtId="0" fontId="36" fillId="4" borderId="11" xfId="0" applyFont="1" applyFill="1" applyBorder="1" applyAlignment="1">
      <alignment horizontal="center" vertical="center" wrapText="1"/>
    </xf>
    <xf numFmtId="0" fontId="33" fillId="5" borderId="9"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0" borderId="15" xfId="0" applyFont="1" applyBorder="1" applyAlignment="1">
      <alignment horizontal="center" wrapText="1"/>
    </xf>
    <xf numFmtId="0" fontId="11" fillId="0" borderId="16" xfId="0" applyFont="1" applyBorder="1" applyAlignment="1">
      <alignment horizontal="center" wrapText="1"/>
    </xf>
    <xf numFmtId="0" fontId="11" fillId="0" borderId="17" xfId="0" applyFont="1" applyBorder="1" applyAlignment="1">
      <alignment horizontal="center" wrapText="1"/>
    </xf>
    <xf numFmtId="0" fontId="11" fillId="0" borderId="18" xfId="0" applyFont="1" applyBorder="1" applyAlignment="1">
      <alignment horizontal="center" wrapText="1"/>
    </xf>
    <xf numFmtId="3" fontId="11" fillId="0" borderId="17" xfId="0" applyNumberFormat="1" applyFont="1" applyBorder="1" applyAlignment="1">
      <alignment horizontal="center" wrapText="1"/>
    </xf>
    <xf numFmtId="3" fontId="11" fillId="0" borderId="18" xfId="0" applyNumberFormat="1" applyFont="1" applyBorder="1" applyAlignment="1">
      <alignment horizontal="center" wrapText="1"/>
    </xf>
    <xf numFmtId="0" fontId="11" fillId="0" borderId="19" xfId="0" applyFont="1" applyBorder="1" applyAlignment="1">
      <alignment horizontal="center" wrapText="1"/>
    </xf>
    <xf numFmtId="0" fontId="11" fillId="0" borderId="20" xfId="0" applyFont="1" applyBorder="1" applyAlignment="1">
      <alignment horizontal="center" wrapText="1"/>
    </xf>
    <xf numFmtId="0" fontId="23" fillId="0" borderId="0" xfId="0" applyFont="1" applyAlignment="1">
      <alignment horizontal="justify"/>
    </xf>
    <xf numFmtId="3" fontId="11" fillId="0" borderId="21" xfId="0" applyNumberFormat="1" applyFont="1" applyBorder="1" applyAlignment="1">
      <alignment horizontal="center" wrapText="1"/>
    </xf>
    <xf numFmtId="0" fontId="11" fillId="0" borderId="0" xfId="0" applyFont="1" applyAlignment="1">
      <alignment horizontal="justify"/>
    </xf>
    <xf numFmtId="0" fontId="23" fillId="0" borderId="0" xfId="0" applyFont="1" applyAlignment="1">
      <alignment horizontal="left" vertical="center" wrapText="1"/>
    </xf>
    <xf numFmtId="0" fontId="11" fillId="0" borderId="19"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8" fillId="0" borderId="0" xfId="0" applyFont="1"/>
    <xf numFmtId="0" fontId="14" fillId="0" borderId="0" xfId="0" applyFont="1"/>
    <xf numFmtId="0" fontId="19" fillId="0" borderId="22" xfId="0" applyFont="1" applyBorder="1"/>
    <xf numFmtId="0" fontId="18" fillId="0" borderId="23" xfId="0" applyFont="1" applyBorder="1" applyAlignment="1">
      <alignment vertical="top" wrapText="1"/>
    </xf>
    <xf numFmtId="0" fontId="3" fillId="0" borderId="0" xfId="0" applyFont="1" applyBorder="1" applyAlignment="1">
      <alignment vertical="top" wrapText="1"/>
    </xf>
    <xf numFmtId="0" fontId="3" fillId="0" borderId="22" xfId="0" applyFont="1" applyBorder="1" applyAlignment="1">
      <alignment vertical="top" wrapText="1"/>
    </xf>
    <xf numFmtId="0" fontId="37" fillId="0" borderId="0" xfId="0" applyFont="1"/>
    <xf numFmtId="0" fontId="6" fillId="0" borderId="0" xfId="0" applyFont="1" applyAlignment="1">
      <alignment horizontal="left"/>
    </xf>
    <xf numFmtId="0" fontId="14" fillId="0" borderId="0" xfId="0" applyFont="1" applyAlignment="1">
      <alignment horizontal="left"/>
    </xf>
    <xf numFmtId="0" fontId="14" fillId="0" borderId="0" xfId="0" applyFont="1" applyFill="1"/>
    <xf numFmtId="0" fontId="37" fillId="0" borderId="0" xfId="0" applyFont="1" applyFill="1"/>
    <xf numFmtId="0" fontId="38" fillId="0" borderId="0" xfId="0" applyFont="1"/>
    <xf numFmtId="0" fontId="24" fillId="4" borderId="11" xfId="0" applyNumberFormat="1" applyFont="1" applyFill="1" applyBorder="1" applyAlignment="1">
      <alignment horizontal="center" vertical="center" wrapText="1"/>
    </xf>
    <xf numFmtId="0" fontId="24" fillId="4" borderId="9" xfId="0" applyNumberFormat="1" applyFont="1" applyFill="1" applyBorder="1" applyAlignment="1">
      <alignment horizontal="center" vertical="center" wrapText="1"/>
    </xf>
    <xf numFmtId="0" fontId="24" fillId="4" borderId="24" xfId="0" applyNumberFormat="1" applyFont="1" applyFill="1" applyBorder="1" applyAlignment="1">
      <alignment horizontal="center" vertical="center" wrapText="1"/>
    </xf>
    <xf numFmtId="0" fontId="24" fillId="4" borderId="8"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4" fillId="5" borderId="25" xfId="0" applyFont="1" applyFill="1" applyBorder="1"/>
    <xf numFmtId="0" fontId="32" fillId="0" borderId="0" xfId="0" applyFont="1" applyFill="1" applyBorder="1" applyAlignment="1">
      <alignment vertical="center" wrapText="1"/>
    </xf>
    <xf numFmtId="0" fontId="24" fillId="4" borderId="26" xfId="0" applyFont="1" applyFill="1" applyBorder="1" applyAlignment="1">
      <alignment horizontal="center" vertical="center" wrapText="1"/>
    </xf>
    <xf numFmtId="0" fontId="40" fillId="0" borderId="0" xfId="0" applyFont="1" applyAlignment="1">
      <alignment horizontal="left"/>
    </xf>
    <xf numFmtId="0" fontId="41" fillId="0" borderId="0" xfId="0" applyFont="1"/>
    <xf numFmtId="0" fontId="42" fillId="0" borderId="0" xfId="0" applyFont="1"/>
    <xf numFmtId="0" fontId="43" fillId="0" borderId="0" xfId="0" applyFont="1" applyBorder="1"/>
    <xf numFmtId="0" fontId="14" fillId="0" borderId="0" xfId="0" applyFont="1" applyAlignment="1">
      <alignment horizontal="right"/>
    </xf>
    <xf numFmtId="0" fontId="4" fillId="0" borderId="0" xfId="0" applyFont="1" applyAlignment="1">
      <alignment horizontal="right"/>
    </xf>
    <xf numFmtId="0" fontId="0" fillId="0" borderId="0" xfId="0" applyAlignment="1">
      <alignment vertical="center" wrapText="1"/>
    </xf>
    <xf numFmtId="0" fontId="24" fillId="4" borderId="27" xfId="0" applyFont="1" applyFill="1" applyBorder="1" applyAlignment="1">
      <alignment horizontal="center" vertical="center" wrapText="1"/>
    </xf>
    <xf numFmtId="0" fontId="45" fillId="0" borderId="0" xfId="0" applyFont="1"/>
    <xf numFmtId="0" fontId="46" fillId="0" borderId="0" xfId="0" applyFont="1"/>
    <xf numFmtId="0" fontId="34" fillId="5" borderId="8" xfId="0" applyFont="1" applyFill="1" applyBorder="1"/>
    <xf numFmtId="0" fontId="48" fillId="6" borderId="28" xfId="0" applyFont="1" applyFill="1" applyBorder="1"/>
    <xf numFmtId="0" fontId="32" fillId="4" borderId="29"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18" fillId="0" borderId="0" xfId="0" applyFont="1"/>
    <xf numFmtId="0" fontId="8" fillId="0" borderId="0" xfId="0" applyFont="1" applyAlignment="1">
      <alignment horizontal="center"/>
    </xf>
    <xf numFmtId="0" fontId="46" fillId="0" borderId="0" xfId="0" applyFont="1" applyAlignment="1">
      <alignment horizontal="center"/>
    </xf>
    <xf numFmtId="0" fontId="8" fillId="0" borderId="0" xfId="0" applyFont="1" applyAlignment="1"/>
    <xf numFmtId="0" fontId="40" fillId="0" borderId="0" xfId="0" applyFont="1" applyAlignment="1"/>
    <xf numFmtId="0" fontId="41" fillId="0" borderId="0" xfId="0" applyFont="1" applyAlignment="1"/>
    <xf numFmtId="0" fontId="42" fillId="0" borderId="0" xfId="0" applyFont="1" applyAlignment="1"/>
    <xf numFmtId="0" fontId="44" fillId="0" borderId="0" xfId="0" applyFont="1" applyAlignment="1"/>
    <xf numFmtId="0" fontId="29" fillId="0" borderId="0" xfId="0" applyFont="1"/>
    <xf numFmtId="0" fontId="34" fillId="5" borderId="31" xfId="0" applyFont="1" applyFill="1" applyBorder="1"/>
    <xf numFmtId="0" fontId="50" fillId="6" borderId="25" xfId="0" applyFont="1" applyFill="1" applyBorder="1"/>
    <xf numFmtId="0" fontId="32" fillId="4" borderId="32" xfId="0" applyFont="1" applyFill="1" applyBorder="1" applyAlignment="1">
      <alignment horizontal="center" vertical="center" wrapText="1"/>
    </xf>
    <xf numFmtId="0" fontId="33" fillId="5" borderId="23" xfId="0" applyFont="1" applyFill="1" applyBorder="1" applyAlignment="1">
      <alignment horizontal="center" vertical="center" wrapText="1"/>
    </xf>
    <xf numFmtId="0" fontId="25" fillId="0" borderId="0" xfId="0" applyFont="1" applyAlignment="1"/>
    <xf numFmtId="0" fontId="24" fillId="4" borderId="9" xfId="0" applyFont="1" applyFill="1" applyBorder="1" applyAlignment="1">
      <alignment horizontal="center" vertical="center" wrapText="1"/>
    </xf>
    <xf numFmtId="0" fontId="47" fillId="3" borderId="33" xfId="0" applyFont="1" applyFill="1" applyBorder="1" applyAlignment="1">
      <alignment horizontal="center" vertical="center" wrapText="1"/>
    </xf>
    <xf numFmtId="0" fontId="47" fillId="0" borderId="33" xfId="0" applyFont="1" applyBorder="1" applyAlignment="1">
      <alignment horizontal="center" vertical="center" wrapText="1"/>
    </xf>
    <xf numFmtId="0" fontId="7" fillId="0" borderId="34" xfId="0" applyFont="1" applyBorder="1" applyAlignment="1" applyProtection="1">
      <alignment horizontal="left" vertical="center"/>
      <protection locked="0"/>
    </xf>
    <xf numFmtId="0" fontId="7" fillId="0" borderId="6" xfId="0" applyFont="1" applyBorder="1" applyAlignment="1" applyProtection="1">
      <alignment horizontal="center"/>
      <protection locked="0"/>
    </xf>
    <xf numFmtId="0" fontId="7" fillId="0" borderId="6" xfId="0" applyFont="1" applyBorder="1" applyProtection="1">
      <protection locked="0"/>
    </xf>
    <xf numFmtId="0" fontId="7" fillId="0" borderId="35" xfId="0" applyFont="1" applyBorder="1" applyAlignment="1" applyProtection="1">
      <alignment horizontal="center" vertical="center"/>
      <protection locked="0"/>
    </xf>
    <xf numFmtId="0" fontId="6" fillId="3" borderId="36"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6" borderId="39" xfId="0" applyFont="1" applyFill="1" applyBorder="1" applyAlignment="1" applyProtection="1">
      <alignment horizontal="center" vertical="center"/>
      <protection locked="0"/>
    </xf>
    <xf numFmtId="0" fontId="6" fillId="6" borderId="36" xfId="0" applyFont="1" applyFill="1" applyBorder="1" applyAlignment="1" applyProtection="1">
      <alignment horizontal="center" vertical="center"/>
      <protection locked="0"/>
    </xf>
    <xf numFmtId="0" fontId="6" fillId="6" borderId="37" xfId="0"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6" fillId="3" borderId="34"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6" borderId="4" xfId="0" applyFont="1" applyFill="1" applyBorder="1" applyAlignment="1" applyProtection="1">
      <alignment horizontal="center" vertical="center"/>
      <protection locked="0"/>
    </xf>
    <xf numFmtId="0" fontId="6" fillId="6" borderId="6" xfId="0" applyFont="1" applyFill="1" applyBorder="1" applyAlignment="1" applyProtection="1">
      <alignment horizontal="center" vertical="center"/>
      <protection locked="0"/>
    </xf>
    <xf numFmtId="0" fontId="6" fillId="6" borderId="40" xfId="0" applyFont="1" applyFill="1" applyBorder="1" applyAlignment="1" applyProtection="1">
      <alignment horizontal="center" vertical="center"/>
      <protection locked="0"/>
    </xf>
    <xf numFmtId="0" fontId="7" fillId="0" borderId="6" xfId="0" applyFont="1" applyBorder="1" applyAlignment="1" applyProtection="1">
      <alignment vertical="center" shrinkToFit="1"/>
      <protection locked="0"/>
    </xf>
    <xf numFmtId="0" fontId="7" fillId="0" borderId="4" xfId="0" applyFont="1" applyBorder="1" applyAlignment="1" applyProtection="1">
      <alignment horizontal="center" vertical="center"/>
      <protection locked="0"/>
    </xf>
    <xf numFmtId="0" fontId="7" fillId="0" borderId="41" xfId="0" applyFont="1" applyBorder="1" applyAlignment="1" applyProtection="1">
      <alignment horizontal="left" vertical="center"/>
      <protection locked="0"/>
    </xf>
    <xf numFmtId="0" fontId="7" fillId="0" borderId="42" xfId="0" applyFont="1" applyBorder="1" applyAlignment="1" applyProtection="1">
      <alignment horizontal="center" vertical="center"/>
      <protection locked="0"/>
    </xf>
    <xf numFmtId="0" fontId="7" fillId="0" borderId="33" xfId="0" applyFont="1" applyBorder="1" applyAlignment="1" applyProtection="1">
      <alignment vertical="center" shrinkToFit="1"/>
      <protection locked="0"/>
    </xf>
    <xf numFmtId="0" fontId="7" fillId="0" borderId="43" xfId="0" applyFont="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0" fontId="6" fillId="3" borderId="33" xfId="0" applyFont="1" applyFill="1" applyBorder="1" applyAlignment="1" applyProtection="1">
      <alignment horizontal="center" vertical="center"/>
      <protection locked="0"/>
    </xf>
    <xf numFmtId="0" fontId="6" fillId="3" borderId="44" xfId="0" applyFont="1" applyFill="1" applyBorder="1" applyAlignment="1" applyProtection="1">
      <alignment horizontal="center" vertical="center"/>
      <protection locked="0"/>
    </xf>
    <xf numFmtId="0" fontId="6" fillId="0" borderId="41"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6" fillId="6" borderId="33" xfId="0" applyFont="1" applyFill="1" applyBorder="1" applyAlignment="1" applyProtection="1">
      <alignment horizontal="center" vertical="center"/>
      <protection locked="0"/>
    </xf>
    <xf numFmtId="0" fontId="6" fillId="6" borderId="44" xfId="0" applyFont="1" applyFill="1" applyBorder="1" applyAlignment="1" applyProtection="1">
      <alignment horizontal="center" vertical="center"/>
      <protection locked="0"/>
    </xf>
    <xf numFmtId="0" fontId="7" fillId="3" borderId="36" xfId="0" applyFont="1" applyFill="1" applyBorder="1" applyAlignment="1" applyProtection="1">
      <alignment horizontal="center"/>
      <protection locked="0"/>
    </xf>
    <xf numFmtId="0" fontId="7" fillId="0" borderId="36" xfId="0" applyFont="1" applyBorder="1" applyAlignment="1" applyProtection="1">
      <alignment horizontal="center"/>
      <protection locked="0"/>
    </xf>
    <xf numFmtId="0" fontId="7" fillId="3" borderId="5" xfId="0" applyFont="1" applyFill="1" applyBorder="1" applyAlignment="1" applyProtection="1">
      <alignment horizontal="center"/>
      <protection locked="0"/>
    </xf>
    <xf numFmtId="0" fontId="7" fillId="0" borderId="5" xfId="0" applyFont="1" applyBorder="1" applyAlignment="1" applyProtection="1">
      <alignment horizontal="center"/>
      <protection locked="0"/>
    </xf>
    <xf numFmtId="0" fontId="7" fillId="0" borderId="41" xfId="0" applyFont="1" applyBorder="1" applyAlignment="1" applyProtection="1">
      <protection locked="0"/>
    </xf>
    <xf numFmtId="0" fontId="7" fillId="3" borderId="33" xfId="0" applyFont="1" applyFill="1" applyBorder="1" applyAlignment="1" applyProtection="1">
      <alignment horizontal="center"/>
      <protection locked="0"/>
    </xf>
    <xf numFmtId="0" fontId="7" fillId="0" borderId="33" xfId="0" applyFont="1" applyBorder="1" applyAlignment="1" applyProtection="1">
      <alignment horizontal="center"/>
      <protection locked="0"/>
    </xf>
    <xf numFmtId="0" fontId="7" fillId="0" borderId="38" xfId="0" applyFont="1" applyBorder="1" applyAlignment="1" applyProtection="1">
      <alignment horizontal="left"/>
      <protection locked="0"/>
    </xf>
    <xf numFmtId="0" fontId="7" fillId="0" borderId="41" xfId="0" applyFont="1" applyBorder="1" applyAlignment="1" applyProtection="1">
      <alignment horizontal="left"/>
      <protection locked="0"/>
    </xf>
    <xf numFmtId="0" fontId="7" fillId="3" borderId="36" xfId="0" applyFont="1" applyFill="1" applyBorder="1" applyAlignment="1" applyProtection="1">
      <alignment horizontal="left"/>
      <protection locked="0"/>
    </xf>
    <xf numFmtId="0" fontId="7" fillId="0" borderId="36" xfId="0" applyFont="1" applyFill="1" applyBorder="1" applyAlignment="1" applyProtection="1">
      <alignment horizontal="center"/>
      <protection locked="0"/>
    </xf>
    <xf numFmtId="0" fontId="7" fillId="0" borderId="34" xfId="0" applyFont="1" applyBorder="1" applyAlignment="1" applyProtection="1">
      <alignment horizontal="left" vertical="top" wrapText="1"/>
      <protection locked="0"/>
    </xf>
    <xf numFmtId="0" fontId="7" fillId="0" borderId="6" xfId="0" applyFont="1" applyBorder="1" applyAlignment="1" applyProtection="1">
      <alignment horizontal="center" vertical="top" wrapText="1"/>
      <protection locked="0"/>
    </xf>
    <xf numFmtId="0" fontId="7" fillId="2" borderId="6" xfId="0" applyFont="1" applyFill="1" applyBorder="1" applyAlignment="1" applyProtection="1">
      <alignment horizontal="center" vertical="top" wrapText="1"/>
      <protection locked="0"/>
    </xf>
    <xf numFmtId="164" fontId="7" fillId="3" borderId="6" xfId="0" applyNumberFormat="1" applyFont="1" applyFill="1" applyBorder="1" applyAlignment="1" applyProtection="1">
      <alignment horizontal="left" vertical="top" wrapText="1"/>
      <protection locked="0"/>
    </xf>
    <xf numFmtId="0" fontId="7" fillId="0" borderId="33" xfId="0" applyFont="1" applyBorder="1" applyAlignment="1" applyProtection="1">
      <alignment horizontal="center" wrapText="1"/>
      <protection locked="0"/>
    </xf>
    <xf numFmtId="0" fontId="7" fillId="2" borderId="33" xfId="0" applyFont="1" applyFill="1" applyBorder="1" applyAlignment="1" applyProtection="1">
      <alignment horizontal="center" vertical="top" wrapText="1"/>
      <protection locked="0"/>
    </xf>
    <xf numFmtId="0" fontId="7" fillId="0" borderId="33" xfId="0" applyFont="1" applyBorder="1" applyAlignment="1" applyProtection="1">
      <alignment horizontal="center" vertical="top" wrapText="1"/>
      <protection locked="0"/>
    </xf>
    <xf numFmtId="164" fontId="7" fillId="3" borderId="33" xfId="0" applyNumberFormat="1" applyFont="1" applyFill="1" applyBorder="1" applyAlignment="1" applyProtection="1">
      <alignment horizontal="left" vertical="top" wrapText="1"/>
      <protection locked="0"/>
    </xf>
    <xf numFmtId="0" fontId="7" fillId="0" borderId="6" xfId="0" applyFont="1" applyFill="1" applyBorder="1" applyAlignment="1" applyProtection="1">
      <alignment horizontal="center" vertical="top" wrapText="1"/>
      <protection locked="0"/>
    </xf>
    <xf numFmtId="0" fontId="7" fillId="0" borderId="33" xfId="0" applyFont="1" applyFill="1" applyBorder="1" applyAlignment="1" applyProtection="1">
      <alignment horizontal="center" vertical="top" wrapText="1"/>
      <protection locked="0"/>
    </xf>
    <xf numFmtId="0" fontId="9" fillId="2" borderId="41" xfId="0" applyFont="1" applyFill="1" applyBorder="1" applyAlignment="1" applyProtection="1">
      <alignment vertical="top" wrapText="1"/>
      <protection locked="0"/>
    </xf>
    <xf numFmtId="0" fontId="9" fillId="2" borderId="33" xfId="0" applyFont="1" applyFill="1" applyBorder="1" applyAlignment="1" applyProtection="1">
      <alignment vertical="top" wrapText="1"/>
      <protection locked="0"/>
    </xf>
    <xf numFmtId="0" fontId="9" fillId="0" borderId="38" xfId="0" applyFont="1" applyBorder="1" applyAlignment="1" applyProtection="1">
      <alignment horizontal="left" wrapText="1"/>
      <protection locked="0"/>
    </xf>
    <xf numFmtId="0" fontId="7" fillId="0" borderId="36" xfId="0" applyFont="1" applyBorder="1" applyAlignment="1" applyProtection="1">
      <alignment horizontal="left" wrapText="1"/>
      <protection locked="0"/>
    </xf>
    <xf numFmtId="0" fontId="7" fillId="0" borderId="36" xfId="0" applyFont="1" applyBorder="1" applyAlignment="1" applyProtection="1">
      <alignment wrapText="1"/>
      <protection locked="0"/>
    </xf>
    <xf numFmtId="0" fontId="7" fillId="0" borderId="36" xfId="0" applyFont="1" applyBorder="1" applyAlignment="1" applyProtection="1">
      <alignment horizontal="center" wrapText="1"/>
      <protection locked="0"/>
    </xf>
    <xf numFmtId="0" fontId="9" fillId="0" borderId="34" xfId="0" applyFont="1" applyBorder="1" applyAlignment="1" applyProtection="1">
      <alignment horizontal="left" wrapText="1"/>
      <protection locked="0"/>
    </xf>
    <xf numFmtId="0" fontId="7" fillId="0" borderId="6" xfId="0" applyFont="1" applyBorder="1" applyAlignment="1" applyProtection="1">
      <alignment horizontal="left" wrapText="1"/>
      <protection locked="0"/>
    </xf>
    <xf numFmtId="0" fontId="7" fillId="0" borderId="6" xfId="0" applyFont="1" applyBorder="1" applyAlignment="1" applyProtection="1">
      <alignment wrapText="1"/>
      <protection locked="0"/>
    </xf>
    <xf numFmtId="0" fontId="7" fillId="0" borderId="6" xfId="0" applyFont="1" applyBorder="1" applyAlignment="1" applyProtection="1">
      <alignment horizontal="center" wrapText="1"/>
      <protection locked="0"/>
    </xf>
    <xf numFmtId="0" fontId="9" fillId="0" borderId="41" xfId="0" applyFont="1" applyBorder="1" applyAlignment="1" applyProtection="1">
      <alignment horizontal="left" wrapText="1"/>
      <protection locked="0"/>
    </xf>
    <xf numFmtId="0" fontId="7" fillId="0" borderId="33" xfId="0" applyFont="1" applyBorder="1" applyAlignment="1" applyProtection="1">
      <alignment horizontal="left" wrapText="1"/>
      <protection locked="0"/>
    </xf>
    <xf numFmtId="0" fontId="7" fillId="0" borderId="33" xfId="0" applyFont="1" applyBorder="1" applyAlignment="1" applyProtection="1">
      <alignment wrapText="1"/>
      <protection locked="0"/>
    </xf>
    <xf numFmtId="0" fontId="7" fillId="0" borderId="39"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42" xfId="0" applyFont="1" applyBorder="1" applyAlignment="1" applyProtection="1">
      <alignment horizontal="left" vertical="center" wrapText="1"/>
      <protection locked="0"/>
    </xf>
    <xf numFmtId="0" fontId="7" fillId="0" borderId="33" xfId="0" applyFont="1" applyBorder="1" applyAlignment="1" applyProtection="1">
      <alignment horizontal="left" vertical="center" wrapText="1"/>
      <protection locked="0"/>
    </xf>
    <xf numFmtId="0" fontId="11" fillId="0" borderId="45" xfId="0" applyFont="1" applyBorder="1" applyAlignment="1" applyProtection="1">
      <alignment horizontal="left" vertical="center" wrapText="1"/>
      <protection locked="0"/>
    </xf>
    <xf numFmtId="0" fontId="11" fillId="0" borderId="5" xfId="0" applyFont="1" applyBorder="1" applyAlignment="1" applyProtection="1">
      <alignment horizontal="center" vertical="center" wrapText="1"/>
      <protection locked="0"/>
    </xf>
    <xf numFmtId="0" fontId="11" fillId="0" borderId="5" xfId="0" applyFont="1" applyBorder="1" applyAlignment="1" applyProtection="1">
      <alignment horizontal="right" vertical="center" wrapText="1"/>
      <protection locked="0"/>
    </xf>
    <xf numFmtId="0" fontId="11" fillId="7" borderId="5" xfId="0" applyFont="1" applyFill="1" applyBorder="1" applyAlignment="1" applyProtection="1">
      <alignment horizontal="right" vertical="center" wrapText="1"/>
      <protection locked="0"/>
    </xf>
    <xf numFmtId="0" fontId="2" fillId="8" borderId="5" xfId="0" applyFont="1" applyFill="1" applyBorder="1" applyAlignment="1" applyProtection="1">
      <alignment horizontal="right" vertical="center" wrapText="1"/>
      <protection locked="0"/>
    </xf>
    <xf numFmtId="0" fontId="11" fillId="0" borderId="6" xfId="0" applyFont="1" applyBorder="1" applyAlignment="1" applyProtection="1">
      <alignment horizontal="center" vertical="center" wrapText="1"/>
      <protection locked="0"/>
    </xf>
    <xf numFmtId="0" fontId="11" fillId="0" borderId="6" xfId="0" applyFont="1" applyBorder="1" applyAlignment="1" applyProtection="1">
      <alignment horizontal="right" vertical="center" wrapText="1"/>
      <protection locked="0"/>
    </xf>
    <xf numFmtId="0" fontId="11" fillId="7" borderId="6" xfId="0" applyFont="1" applyFill="1" applyBorder="1" applyAlignment="1" applyProtection="1">
      <alignment horizontal="right" vertical="center" wrapText="1"/>
      <protection locked="0"/>
    </xf>
    <xf numFmtId="0" fontId="2" fillId="8" borderId="6" xfId="0" applyFont="1" applyFill="1" applyBorder="1" applyAlignment="1" applyProtection="1">
      <alignment horizontal="right" vertical="center" wrapText="1"/>
      <protection locked="0"/>
    </xf>
    <xf numFmtId="0" fontId="11" fillId="0" borderId="41" xfId="0" applyFont="1" applyBorder="1" applyAlignment="1" applyProtection="1">
      <alignment horizontal="left" vertical="center" wrapText="1"/>
      <protection locked="0"/>
    </xf>
    <xf numFmtId="0" fontId="11" fillId="0" borderId="33" xfId="0" applyFont="1" applyBorder="1" applyAlignment="1" applyProtection="1">
      <alignment horizontal="center" vertical="center" wrapText="1"/>
      <protection locked="0"/>
    </xf>
    <xf numFmtId="0" fontId="11" fillId="0" borderId="33" xfId="0" applyFont="1" applyBorder="1" applyAlignment="1" applyProtection="1">
      <alignment horizontal="right" vertical="center" wrapText="1"/>
      <protection locked="0"/>
    </xf>
    <xf numFmtId="0" fontId="11" fillId="0" borderId="26" xfId="0" applyFont="1" applyBorder="1" applyAlignment="1" applyProtection="1">
      <alignment horizontal="right" vertical="center" wrapText="1"/>
      <protection locked="0"/>
    </xf>
    <xf numFmtId="0" fontId="11" fillId="7" borderId="26" xfId="0" applyFont="1" applyFill="1" applyBorder="1" applyAlignment="1" applyProtection="1">
      <alignment horizontal="right" vertical="center" wrapText="1"/>
      <protection locked="0"/>
    </xf>
    <xf numFmtId="0" fontId="2" fillId="8" borderId="26" xfId="0" applyFont="1" applyFill="1" applyBorder="1" applyAlignment="1" applyProtection="1">
      <alignment horizontal="right" vertical="center" wrapText="1"/>
      <protection locked="0"/>
    </xf>
    <xf numFmtId="0" fontId="34" fillId="5" borderId="10" xfId="0" applyFont="1" applyFill="1" applyBorder="1" applyAlignment="1">
      <alignment horizontal="right"/>
    </xf>
    <xf numFmtId="0" fontId="11" fillId="0" borderId="45"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41" xfId="0" applyFont="1" applyBorder="1" applyAlignment="1" applyProtection="1">
      <alignment horizontal="center" vertical="center" wrapText="1"/>
      <protection locked="0"/>
    </xf>
    <xf numFmtId="0" fontId="11" fillId="0" borderId="5" xfId="0" applyFont="1" applyBorder="1" applyAlignment="1">
      <alignment horizontal="center" vertical="center" wrapText="1"/>
    </xf>
    <xf numFmtId="0" fontId="11" fillId="0" borderId="46" xfId="0" applyFont="1" applyBorder="1" applyAlignment="1">
      <alignment vertical="center" wrapText="1"/>
    </xf>
    <xf numFmtId="0" fontId="11" fillId="0" borderId="6" xfId="0" applyFont="1" applyBorder="1" applyAlignment="1">
      <alignment horizontal="center" vertical="center" wrapText="1"/>
    </xf>
    <xf numFmtId="0" fontId="11" fillId="0" borderId="35" xfId="0" applyFont="1" applyBorder="1" applyAlignment="1">
      <alignment vertical="center" wrapText="1"/>
    </xf>
    <xf numFmtId="0" fontId="11" fillId="0" borderId="0" xfId="0" applyFont="1" applyBorder="1" applyAlignment="1">
      <alignment wrapText="1"/>
    </xf>
    <xf numFmtId="0" fontId="11" fillId="3" borderId="46" xfId="0" applyFont="1" applyFill="1" applyBorder="1" applyAlignment="1">
      <alignment vertical="center" wrapText="1"/>
    </xf>
    <xf numFmtId="0" fontId="11" fillId="3" borderId="35" xfId="0" applyFont="1" applyFill="1" applyBorder="1" applyAlignment="1">
      <alignment vertical="center" wrapText="1"/>
    </xf>
    <xf numFmtId="0" fontId="2" fillId="0" borderId="4" xfId="0" applyFont="1" applyBorder="1" applyAlignment="1">
      <alignment horizontal="center" vertical="center" wrapText="1"/>
    </xf>
    <xf numFmtId="4" fontId="7" fillId="0" borderId="0" xfId="0" applyNumberFormat="1" applyFont="1" applyAlignment="1" applyProtection="1">
      <alignment horizontal="right" vertical="center" wrapText="1"/>
    </xf>
    <xf numFmtId="0" fontId="7" fillId="0" borderId="4" xfId="0" applyFont="1" applyBorder="1" applyAlignment="1" applyProtection="1">
      <alignment horizontal="center" vertical="top" wrapText="1"/>
      <protection locked="0"/>
    </xf>
    <xf numFmtId="0" fontId="7" fillId="0" borderId="42" xfId="0" applyFont="1" applyBorder="1" applyAlignment="1" applyProtection="1">
      <alignment horizontal="center" vertical="top" wrapText="1"/>
      <protection locked="0"/>
    </xf>
    <xf numFmtId="0" fontId="7" fillId="0" borderId="4" xfId="0" applyFont="1" applyBorder="1" applyAlignment="1" applyProtection="1">
      <alignment horizontal="center" wrapText="1"/>
      <protection locked="0"/>
    </xf>
    <xf numFmtId="0" fontId="7" fillId="0" borderId="36"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vertical="top" wrapText="1"/>
      <protection locked="0"/>
    </xf>
    <xf numFmtId="0" fontId="7" fillId="0" borderId="33" xfId="0" applyNumberFormat="1" applyFont="1" applyBorder="1" applyAlignment="1" applyProtection="1">
      <alignment horizontal="center" vertical="top" wrapText="1"/>
      <protection locked="0"/>
    </xf>
    <xf numFmtId="0" fontId="7" fillId="3" borderId="36" xfId="0" applyNumberFormat="1" applyFont="1" applyFill="1" applyBorder="1" applyAlignment="1" applyProtection="1">
      <alignment horizontal="center"/>
      <protection locked="0"/>
    </xf>
    <xf numFmtId="0" fontId="7" fillId="0" borderId="36" xfId="0" applyNumberFormat="1" applyFont="1" applyFill="1" applyBorder="1" applyAlignment="1" applyProtection="1">
      <alignment horizontal="center"/>
      <protection locked="0"/>
    </xf>
    <xf numFmtId="0" fontId="7" fillId="3" borderId="6" xfId="0" applyNumberFormat="1" applyFont="1" applyFill="1" applyBorder="1" applyAlignment="1" applyProtection="1">
      <alignment horizontal="center" vertical="top" wrapText="1"/>
      <protection locked="0"/>
    </xf>
    <xf numFmtId="0" fontId="7" fillId="0" borderId="6" xfId="0" applyNumberFormat="1" applyFont="1" applyFill="1" applyBorder="1" applyAlignment="1" applyProtection="1">
      <alignment horizontal="center" vertical="top" wrapText="1"/>
      <protection locked="0"/>
    </xf>
    <xf numFmtId="0" fontId="7" fillId="3" borderId="33" xfId="0" applyNumberFormat="1" applyFont="1" applyFill="1" applyBorder="1" applyAlignment="1" applyProtection="1">
      <alignment horizontal="center" vertical="top" wrapText="1"/>
      <protection locked="0"/>
    </xf>
    <xf numFmtId="0" fontId="7" fillId="0" borderId="33" xfId="0" applyNumberFormat="1" applyFont="1" applyFill="1" applyBorder="1" applyAlignment="1" applyProtection="1">
      <alignment horizontal="center" vertical="top" wrapText="1"/>
      <protection locked="0"/>
    </xf>
    <xf numFmtId="0" fontId="9" fillId="2" borderId="36" xfId="0" applyFont="1" applyFill="1" applyBorder="1" applyAlignment="1" applyProtection="1">
      <alignment horizontal="center" vertical="top" wrapText="1"/>
      <protection locked="0"/>
    </xf>
    <xf numFmtId="0" fontId="9" fillId="2" borderId="6" xfId="0" applyFont="1" applyFill="1" applyBorder="1" applyAlignment="1" applyProtection="1">
      <alignment horizontal="center" vertical="top" wrapText="1"/>
      <protection locked="0"/>
    </xf>
    <xf numFmtId="0" fontId="9" fillId="2" borderId="33" xfId="0" applyFont="1" applyFill="1" applyBorder="1" applyAlignment="1" applyProtection="1">
      <alignment horizontal="center" vertical="top" wrapText="1"/>
      <protection locked="0"/>
    </xf>
    <xf numFmtId="0" fontId="9" fillId="9" borderId="36" xfId="0" applyNumberFormat="1" applyFont="1" applyFill="1" applyBorder="1" applyAlignment="1" applyProtection="1">
      <alignment horizontal="right" vertical="top" wrapText="1"/>
      <protection locked="0"/>
    </xf>
    <xf numFmtId="0" fontId="9" fillId="9" borderId="6" xfId="0" applyNumberFormat="1" applyFont="1" applyFill="1" applyBorder="1" applyAlignment="1" applyProtection="1">
      <alignment horizontal="right" vertical="top" wrapText="1"/>
      <protection locked="0"/>
    </xf>
    <xf numFmtId="0" fontId="9" fillId="9" borderId="33" xfId="0" applyNumberFormat="1" applyFont="1" applyFill="1" applyBorder="1" applyAlignment="1" applyProtection="1">
      <alignment horizontal="right" vertical="top" wrapText="1"/>
      <protection locked="0"/>
    </xf>
    <xf numFmtId="0" fontId="46" fillId="0" borderId="33" xfId="0" applyFont="1" applyBorder="1" applyAlignment="1" applyProtection="1">
      <alignment horizontal="center"/>
      <protection locked="0"/>
    </xf>
    <xf numFmtId="0" fontId="6" fillId="0" borderId="22" xfId="0" applyFont="1" applyBorder="1"/>
    <xf numFmtId="0" fontId="6" fillId="0" borderId="47" xfId="0" applyFont="1" applyBorder="1"/>
    <xf numFmtId="0" fontId="6" fillId="0" borderId="23" xfId="0" applyFont="1" applyBorder="1"/>
    <xf numFmtId="0" fontId="6" fillId="0" borderId="1" xfId="0" applyFont="1" applyBorder="1"/>
    <xf numFmtId="0" fontId="6" fillId="0" borderId="0" xfId="0" applyFont="1" applyBorder="1"/>
    <xf numFmtId="0" fontId="6" fillId="0" borderId="2" xfId="0" applyFont="1" applyBorder="1"/>
    <xf numFmtId="0" fontId="6" fillId="0" borderId="48" xfId="0" applyFont="1" applyBorder="1"/>
    <xf numFmtId="0" fontId="6" fillId="0" borderId="31" xfId="0" applyFont="1" applyBorder="1"/>
    <xf numFmtId="0" fontId="6" fillId="0" borderId="17" xfId="0" applyFont="1" applyBorder="1"/>
    <xf numFmtId="4" fontId="11" fillId="0" borderId="0" xfId="0" applyNumberFormat="1" applyFont="1" applyBorder="1" applyAlignment="1" applyProtection="1">
      <alignment horizontal="right" vertical="center" wrapText="1" indent="1"/>
    </xf>
    <xf numFmtId="4" fontId="2" fillId="8" borderId="12" xfId="0" applyNumberFormat="1" applyFont="1" applyFill="1" applyBorder="1" applyAlignment="1" applyProtection="1">
      <alignment horizontal="right" vertical="center" wrapText="1" indent="1"/>
    </xf>
    <xf numFmtId="4" fontId="9" fillId="0" borderId="0" xfId="0" applyNumberFormat="1" applyFont="1" applyBorder="1" applyAlignment="1" applyProtection="1">
      <alignment horizontal="right" vertical="center" wrapText="1" indent="1"/>
    </xf>
    <xf numFmtId="4" fontId="15" fillId="8" borderId="12" xfId="0" applyNumberFormat="1" applyFont="1" applyFill="1" applyBorder="1" applyAlignment="1" applyProtection="1">
      <alignment horizontal="right" vertical="center" wrapText="1" indent="1"/>
    </xf>
    <xf numFmtId="0" fontId="34" fillId="5" borderId="11" xfId="0" applyFont="1" applyFill="1" applyBorder="1" applyAlignment="1">
      <alignment horizontal="right" indent="1"/>
    </xf>
    <xf numFmtId="0" fontId="7" fillId="8" borderId="37" xfId="0" applyFont="1" applyFill="1" applyBorder="1" applyAlignment="1" applyProtection="1">
      <alignment horizontal="right" indent="1"/>
      <protection locked="0"/>
    </xf>
    <xf numFmtId="0" fontId="7" fillId="8" borderId="40" xfId="0" applyFont="1" applyFill="1" applyBorder="1" applyAlignment="1" applyProtection="1">
      <alignment horizontal="right" indent="1"/>
      <protection locked="0"/>
    </xf>
    <xf numFmtId="0" fontId="7" fillId="8" borderId="44" xfId="0" applyFont="1" applyFill="1" applyBorder="1" applyAlignment="1" applyProtection="1">
      <alignment horizontal="right" indent="1"/>
      <protection locked="0"/>
    </xf>
    <xf numFmtId="0" fontId="7" fillId="8" borderId="37" xfId="0" applyNumberFormat="1" applyFont="1" applyFill="1" applyBorder="1" applyAlignment="1" applyProtection="1">
      <alignment horizontal="right" indent="1"/>
      <protection locked="0"/>
    </xf>
    <xf numFmtId="0" fontId="7" fillId="8" borderId="40" xfId="0" applyNumberFormat="1" applyFont="1" applyFill="1" applyBorder="1" applyAlignment="1" applyProtection="1">
      <alignment horizontal="right" indent="1"/>
      <protection locked="0"/>
    </xf>
    <xf numFmtId="0" fontId="7" fillId="8" borderId="44" xfId="0" applyNumberFormat="1" applyFont="1" applyFill="1" applyBorder="1" applyAlignment="1" applyProtection="1">
      <alignment horizontal="right" indent="1"/>
      <protection locked="0"/>
    </xf>
    <xf numFmtId="0" fontId="7" fillId="8" borderId="37" xfId="0" applyFont="1" applyFill="1" applyBorder="1" applyAlignment="1" applyProtection="1">
      <alignment horizontal="right" vertical="center" wrapText="1" indent="1"/>
      <protection locked="0"/>
    </xf>
    <xf numFmtId="0" fontId="7" fillId="8" borderId="40" xfId="0" applyFont="1" applyFill="1" applyBorder="1" applyAlignment="1" applyProtection="1">
      <alignment horizontal="right" vertical="center" wrapText="1" indent="1"/>
      <protection locked="0"/>
    </xf>
    <xf numFmtId="0" fontId="7" fillId="8" borderId="44" xfId="0" applyFont="1" applyFill="1" applyBorder="1" applyAlignment="1" applyProtection="1">
      <alignment horizontal="right" vertical="center" wrapText="1" indent="1"/>
      <protection locked="0"/>
    </xf>
    <xf numFmtId="0" fontId="29" fillId="0" borderId="0" xfId="0" applyFont="1" applyAlignment="1">
      <alignment horizontal="center"/>
    </xf>
    <xf numFmtId="0" fontId="0" fillId="0" borderId="0" xfId="0" applyAlignment="1">
      <alignment horizontal="center"/>
    </xf>
    <xf numFmtId="0" fontId="22" fillId="0" borderId="0" xfId="0" applyFont="1" applyProtection="1">
      <protection locked="0"/>
    </xf>
    <xf numFmtId="0" fontId="34" fillId="5" borderId="25" xfId="0" applyFont="1" applyFill="1" applyBorder="1" applyAlignment="1" applyProtection="1">
      <alignment horizontal="left"/>
      <protection locked="0"/>
    </xf>
    <xf numFmtId="0" fontId="34" fillId="5" borderId="8" xfId="0" applyFont="1" applyFill="1" applyBorder="1" applyAlignment="1" applyProtection="1">
      <alignment horizontal="right"/>
      <protection locked="0"/>
    </xf>
    <xf numFmtId="0" fontId="3" fillId="0" borderId="47" xfId="0" applyFont="1" applyBorder="1" applyAlignment="1">
      <alignment vertical="top" wrapText="1"/>
    </xf>
    <xf numFmtId="0" fontId="20" fillId="0" borderId="22" xfId="0" applyFont="1" applyBorder="1"/>
    <xf numFmtId="0" fontId="2" fillId="0" borderId="13"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0" fillId="0" borderId="0" xfId="0" applyProtection="1">
      <protection locked="0"/>
    </xf>
    <xf numFmtId="0" fontId="34" fillId="5" borderId="24" xfId="0" applyFont="1" applyFill="1" applyBorder="1" applyAlignment="1">
      <alignment horizontal="right" indent="1"/>
    </xf>
    <xf numFmtId="0" fontId="50" fillId="6" borderId="24" xfId="0" applyFont="1" applyFill="1" applyBorder="1" applyAlignment="1">
      <alignment horizontal="right" indent="1"/>
    </xf>
    <xf numFmtId="0" fontId="50" fillId="6" borderId="48" xfId="0" applyFont="1" applyFill="1" applyBorder="1"/>
    <xf numFmtId="0" fontId="50" fillId="6" borderId="17" xfId="0" applyFont="1" applyFill="1" applyBorder="1" applyAlignment="1">
      <alignment horizontal="right" indent="1"/>
    </xf>
    <xf numFmtId="0" fontId="53" fillId="6" borderId="17" xfId="0" applyFont="1" applyFill="1" applyBorder="1" applyAlignment="1">
      <alignment horizontal="right" indent="1"/>
    </xf>
    <xf numFmtId="0" fontId="50" fillId="6" borderId="25" xfId="0" applyFont="1" applyFill="1" applyBorder="1" applyAlignment="1">
      <alignment horizontal="left" vertical="center"/>
    </xf>
    <xf numFmtId="0" fontId="50" fillId="6" borderId="24" xfId="0" applyFont="1" applyFill="1" applyBorder="1" applyAlignment="1">
      <alignment horizontal="right" vertical="center" indent="1"/>
    </xf>
    <xf numFmtId="0" fontId="7" fillId="0" borderId="0" xfId="0" applyFont="1" applyFill="1" applyBorder="1" applyAlignment="1" applyProtection="1">
      <alignment horizontal="center"/>
      <protection locked="0"/>
    </xf>
    <xf numFmtId="0" fontId="46" fillId="0" borderId="0" xfId="0" applyFont="1" applyBorder="1"/>
    <xf numFmtId="0" fontId="48" fillId="0" borderId="0" xfId="0" applyFont="1" applyFill="1" applyBorder="1"/>
    <xf numFmtId="0" fontId="7" fillId="3" borderId="26" xfId="0" applyFont="1" applyFill="1" applyBorder="1" applyAlignment="1" applyProtection="1">
      <alignment horizontal="center"/>
      <protection locked="0"/>
    </xf>
    <xf numFmtId="0" fontId="7" fillId="0" borderId="26" xfId="0" applyFont="1" applyBorder="1" applyAlignment="1" applyProtection="1">
      <alignment horizontal="center"/>
      <protection locked="0"/>
    </xf>
    <xf numFmtId="0" fontId="32" fillId="4" borderId="51" xfId="0" applyFont="1" applyFill="1" applyBorder="1" applyAlignment="1">
      <alignment vertical="center" wrapText="1"/>
    </xf>
    <xf numFmtId="0" fontId="32" fillId="4" borderId="52" xfId="0" applyFont="1" applyFill="1" applyBorder="1" applyAlignment="1">
      <alignment vertical="center" wrapText="1"/>
    </xf>
    <xf numFmtId="0" fontId="34" fillId="5" borderId="28" xfId="0" applyFont="1" applyFill="1" applyBorder="1"/>
    <xf numFmtId="0" fontId="19" fillId="0" borderId="2" xfId="0" applyFont="1" applyBorder="1" applyAlignment="1"/>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0" fillId="0" borderId="1" xfId="0" applyBorder="1"/>
    <xf numFmtId="0" fontId="0" fillId="0" borderId="2" xfId="0" applyBorder="1"/>
    <xf numFmtId="0" fontId="3" fillId="0" borderId="48" xfId="0" applyFont="1" applyBorder="1" applyAlignment="1">
      <alignment vertical="top" wrapText="1"/>
    </xf>
    <xf numFmtId="0" fontId="3" fillId="0" borderId="17" xfId="0" applyFont="1" applyBorder="1" applyAlignment="1">
      <alignment vertical="top" wrapText="1"/>
    </xf>
    <xf numFmtId="0" fontId="0" fillId="0" borderId="48" xfId="0" applyBorder="1"/>
    <xf numFmtId="0" fontId="0" fillId="0" borderId="31" xfId="0" applyBorder="1"/>
    <xf numFmtId="0" fontId="0" fillId="0" borderId="17" xfId="0" applyBorder="1"/>
    <xf numFmtId="0" fontId="43" fillId="0" borderId="0" xfId="0" applyFont="1" applyAlignment="1">
      <alignment horizontal="center"/>
    </xf>
    <xf numFmtId="0" fontId="43" fillId="0" borderId="0" xfId="0" applyFont="1"/>
    <xf numFmtId="0" fontId="3" fillId="0" borderId="38" xfId="0" applyFont="1" applyBorder="1"/>
    <xf numFmtId="0" fontId="3" fillId="0" borderId="36" xfId="0" applyFont="1" applyBorder="1" applyAlignment="1">
      <alignment horizontal="right" indent="1"/>
    </xf>
    <xf numFmtId="0" fontId="3" fillId="0" borderId="37" xfId="0" applyFont="1" applyBorder="1" applyAlignment="1">
      <alignment horizontal="right" indent="1"/>
    </xf>
    <xf numFmtId="0" fontId="3" fillId="0" borderId="34" xfId="0" applyFont="1" applyBorder="1"/>
    <xf numFmtId="0" fontId="3" fillId="0" borderId="6" xfId="0" applyFont="1" applyBorder="1" applyAlignment="1">
      <alignment horizontal="right" indent="1"/>
    </xf>
    <xf numFmtId="0" fontId="3" fillId="0" borderId="40" xfId="0" applyFont="1" applyBorder="1" applyAlignment="1">
      <alignment horizontal="right" indent="1"/>
    </xf>
    <xf numFmtId="0" fontId="3" fillId="0" borderId="41" xfId="0" applyFont="1" applyBorder="1"/>
    <xf numFmtId="0" fontId="3" fillId="0" borderId="33" xfId="0" applyFont="1" applyBorder="1" applyAlignment="1">
      <alignment horizontal="right" indent="1"/>
    </xf>
    <xf numFmtId="0" fontId="3" fillId="0" borderId="44" xfId="0" applyFont="1" applyBorder="1" applyAlignment="1">
      <alignment horizontal="right" indent="1"/>
    </xf>
    <xf numFmtId="0" fontId="54" fillId="0" borderId="38" xfId="0" applyFont="1" applyBorder="1" applyAlignment="1">
      <alignment vertical="top"/>
    </xf>
    <xf numFmtId="0" fontId="54" fillId="0" borderId="36" xfId="0" applyFont="1" applyBorder="1" applyAlignment="1">
      <alignment horizontal="center" wrapText="1"/>
    </xf>
    <xf numFmtId="0" fontId="54" fillId="0" borderId="36" xfId="0" applyFont="1" applyBorder="1" applyAlignment="1">
      <alignment horizontal="right" indent="1"/>
    </xf>
    <xf numFmtId="0" fontId="54" fillId="0" borderId="37" xfId="0" applyFont="1" applyBorder="1" applyAlignment="1">
      <alignment horizontal="right" indent="1"/>
    </xf>
    <xf numFmtId="0" fontId="54" fillId="0" borderId="34" xfId="0" applyFont="1" applyBorder="1" applyAlignment="1">
      <alignment vertical="top"/>
    </xf>
    <xf numFmtId="0" fontId="54" fillId="0" borderId="6" xfId="0" applyFont="1" applyBorder="1" applyAlignment="1">
      <alignment horizontal="center" wrapText="1"/>
    </xf>
    <xf numFmtId="0" fontId="54" fillId="0" borderId="6" xfId="0" applyFont="1" applyBorder="1" applyAlignment="1">
      <alignment horizontal="right" indent="1"/>
    </xf>
    <xf numFmtId="0" fontId="54" fillId="0" borderId="40" xfId="0" applyFont="1" applyBorder="1" applyAlignment="1">
      <alignment horizontal="right" indent="1"/>
    </xf>
    <xf numFmtId="0" fontId="54" fillId="0" borderId="41" xfId="0" applyFont="1" applyBorder="1" applyAlignment="1">
      <alignment vertical="top"/>
    </xf>
    <xf numFmtId="0" fontId="54" fillId="0" borderId="33" xfId="0" applyFont="1" applyBorder="1" applyAlignment="1">
      <alignment horizontal="center" wrapText="1"/>
    </xf>
    <xf numFmtId="0" fontId="54" fillId="0" borderId="33" xfId="0" applyFont="1" applyBorder="1" applyAlignment="1">
      <alignment horizontal="right" indent="1"/>
    </xf>
    <xf numFmtId="0" fontId="54" fillId="0" borderId="44" xfId="0" applyFont="1" applyBorder="1" applyAlignment="1">
      <alignment horizontal="right" indent="1"/>
    </xf>
    <xf numFmtId="0" fontId="54" fillId="0" borderId="45" xfId="0" applyFont="1" applyBorder="1" applyAlignment="1">
      <alignment vertical="top"/>
    </xf>
    <xf numFmtId="0" fontId="54" fillId="0" borderId="5" xfId="0" applyFont="1" applyBorder="1" applyAlignment="1">
      <alignment horizontal="center" wrapText="1"/>
    </xf>
    <xf numFmtId="0" fontId="54" fillId="0" borderId="5" xfId="0" applyFont="1" applyBorder="1" applyAlignment="1">
      <alignment horizontal="right" indent="1"/>
    </xf>
    <xf numFmtId="0" fontId="54" fillId="0" borderId="49" xfId="0" applyFont="1" applyBorder="1" applyAlignment="1">
      <alignment horizontal="right" indent="1"/>
    </xf>
    <xf numFmtId="0" fontId="54" fillId="0" borderId="38" xfId="0" applyFont="1" applyBorder="1"/>
    <xf numFmtId="0" fontId="54" fillId="0" borderId="34" xfId="0" applyFont="1" applyBorder="1"/>
    <xf numFmtId="0" fontId="54" fillId="0" borderId="41" xfId="0" applyFont="1" applyBorder="1"/>
    <xf numFmtId="0" fontId="10" fillId="0" borderId="0" xfId="0" applyFont="1" applyFill="1" applyBorder="1" applyAlignment="1"/>
    <xf numFmtId="0" fontId="56" fillId="0" borderId="0" xfId="0" applyFont="1" applyAlignment="1">
      <alignment horizontal="left"/>
    </xf>
    <xf numFmtId="0" fontId="57" fillId="0" borderId="0" xfId="0" applyFont="1" applyBorder="1" applyAlignment="1"/>
    <xf numFmtId="0" fontId="58" fillId="0" borderId="0" xfId="0" applyFont="1"/>
    <xf numFmtId="0" fontId="7" fillId="0" borderId="38" xfId="0" applyFont="1" applyBorder="1" applyAlignment="1" applyProtection="1">
      <alignment horizontal="center" vertical="center"/>
      <protection locked="0"/>
    </xf>
    <xf numFmtId="0" fontId="7" fillId="0" borderId="36"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protection locked="0"/>
    </xf>
    <xf numFmtId="0" fontId="7" fillId="0" borderId="38" xfId="0" applyFont="1" applyBorder="1" applyAlignment="1" applyProtection="1">
      <alignment horizontal="center"/>
      <protection locked="0"/>
    </xf>
    <xf numFmtId="0" fontId="7" fillId="2" borderId="6" xfId="0" applyFont="1" applyFill="1" applyBorder="1" applyAlignment="1" applyProtection="1">
      <alignment horizontal="center" vertical="center" wrapText="1"/>
      <protection locked="0"/>
    </xf>
    <xf numFmtId="0" fontId="7" fillId="0" borderId="38" xfId="0" applyFont="1" applyFill="1" applyBorder="1" applyAlignment="1" applyProtection="1">
      <alignment horizontal="center"/>
      <protection locked="0"/>
    </xf>
    <xf numFmtId="0" fontId="7" fillId="0" borderId="36" xfId="0" applyFont="1" applyFill="1" applyBorder="1" applyAlignment="1" applyProtection="1">
      <alignment horizontal="center" vertical="center"/>
      <protection locked="0"/>
    </xf>
    <xf numFmtId="0" fontId="7" fillId="0" borderId="5" xfId="0" applyFont="1" applyFill="1" applyBorder="1" applyAlignment="1" applyProtection="1">
      <alignment horizontal="center"/>
      <protection locked="0"/>
    </xf>
    <xf numFmtId="0" fontId="7" fillId="0" borderId="6" xfId="0"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3" borderId="36" xfId="0" applyFont="1" applyFill="1" applyBorder="1" applyAlignment="1" applyProtection="1">
      <alignment horizontal="left" vertical="center" wrapText="1"/>
      <protection locked="0"/>
    </xf>
    <xf numFmtId="0" fontId="7" fillId="3" borderId="36" xfId="0" applyNumberFormat="1" applyFont="1" applyFill="1" applyBorder="1" applyAlignment="1" applyProtection="1">
      <alignment horizontal="center" vertical="center"/>
      <protection locked="0"/>
    </xf>
    <xf numFmtId="0" fontId="7" fillId="0" borderId="36" xfId="0" applyNumberFormat="1" applyFont="1" applyFill="1" applyBorder="1" applyAlignment="1" applyProtection="1">
      <alignment horizontal="center" vertical="center"/>
      <protection locked="0"/>
    </xf>
    <xf numFmtId="0" fontId="7" fillId="0" borderId="6" xfId="0" applyNumberFormat="1" applyFont="1" applyFill="1" applyBorder="1" applyAlignment="1" applyProtection="1">
      <alignment horizontal="center" vertical="center" wrapText="1"/>
      <protection locked="0"/>
    </xf>
    <xf numFmtId="0" fontId="7" fillId="0" borderId="6" xfId="0" applyNumberFormat="1" applyFont="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0" fontId="7" fillId="0" borderId="45" xfId="0" applyFont="1" applyBorder="1" applyAlignment="1" applyProtection="1">
      <alignment horizontal="center" vertical="center"/>
      <protection locked="0"/>
    </xf>
    <xf numFmtId="164" fontId="7" fillId="3" borderId="6" xfId="0" applyNumberFormat="1" applyFont="1" applyFill="1" applyBorder="1" applyAlignment="1" applyProtection="1">
      <alignment horizontal="left" vertical="center" wrapText="1"/>
      <protection locked="0"/>
    </xf>
    <xf numFmtId="0" fontId="7" fillId="0" borderId="34" xfId="0" applyFont="1" applyBorder="1" applyAlignment="1" applyProtection="1">
      <alignment horizontal="center" vertical="top" wrapText="1"/>
      <protection locked="0"/>
    </xf>
    <xf numFmtId="14" fontId="7" fillId="0" borderId="6" xfId="0" applyNumberFormat="1" applyFont="1" applyBorder="1" applyAlignment="1" applyProtection="1">
      <alignment horizontal="center" vertical="top" wrapText="1"/>
      <protection locked="0"/>
    </xf>
    <xf numFmtId="0" fontId="7" fillId="0" borderId="54" xfId="0" applyFont="1" applyBorder="1" applyAlignment="1" applyProtection="1">
      <alignment horizontal="center" wrapText="1"/>
      <protection locked="0"/>
    </xf>
    <xf numFmtId="0" fontId="7" fillId="0" borderId="5" xfId="0" applyFont="1" applyBorder="1" applyAlignment="1" applyProtection="1">
      <alignment horizontal="left" wrapText="1"/>
      <protection locked="0"/>
    </xf>
    <xf numFmtId="0" fontId="7" fillId="0" borderId="5" xfId="0" applyFont="1" applyBorder="1" applyAlignment="1" applyProtection="1">
      <alignment horizontal="center" wrapText="1"/>
      <protection locked="0"/>
    </xf>
    <xf numFmtId="0" fontId="7" fillId="8" borderId="49" xfId="0" applyFont="1" applyFill="1" applyBorder="1" applyAlignment="1" applyProtection="1">
      <alignment horizontal="right" wrapText="1" indent="1"/>
      <protection locked="0"/>
    </xf>
    <xf numFmtId="0" fontId="9" fillId="2" borderId="6" xfId="0" applyFont="1" applyFill="1" applyBorder="1" applyAlignment="1" applyProtection="1">
      <alignment horizontal="left" vertical="top" wrapText="1"/>
      <protection locked="0"/>
    </xf>
    <xf numFmtId="0" fontId="7" fillId="0" borderId="34" xfId="0" applyFont="1" applyBorder="1" applyAlignment="1" applyProtection="1">
      <alignment horizontal="center"/>
      <protection locked="0"/>
    </xf>
    <xf numFmtId="0" fontId="7" fillId="0" borderId="5" xfId="0" applyFont="1" applyBorder="1" applyAlignment="1" applyProtection="1">
      <alignment horizontal="left" vertical="center" wrapText="1"/>
      <protection locked="0"/>
    </xf>
    <xf numFmtId="0" fontId="9" fillId="2" borderId="5" xfId="0" applyFont="1" applyFill="1" applyBorder="1" applyAlignment="1" applyProtection="1">
      <alignment horizontal="left" vertical="top" wrapText="1"/>
      <protection locked="0"/>
    </xf>
    <xf numFmtId="0" fontId="7" fillId="0" borderId="55" xfId="0" applyFont="1" applyBorder="1" applyAlignment="1" applyProtection="1">
      <alignment horizontal="center"/>
      <protection locked="0"/>
    </xf>
    <xf numFmtId="0" fontId="7" fillId="8" borderId="27" xfId="0" applyFont="1" applyFill="1" applyBorder="1" applyAlignment="1" applyProtection="1">
      <alignment horizontal="right" vertical="center" wrapText="1" indent="1"/>
      <protection locked="0"/>
    </xf>
    <xf numFmtId="0" fontId="11" fillId="0" borderId="26" xfId="0" applyFont="1" applyBorder="1" applyAlignment="1" applyProtection="1">
      <alignment horizontal="center" vertical="center" wrapText="1"/>
      <protection locked="0"/>
    </xf>
    <xf numFmtId="0" fontId="7" fillId="0" borderId="55" xfId="0" applyFont="1" applyBorder="1" applyAlignment="1" applyProtection="1">
      <alignment horizontal="left" vertical="center"/>
      <protection locked="0"/>
    </xf>
    <xf numFmtId="0" fontId="9" fillId="2" borderId="38" xfId="0" applyFont="1" applyFill="1" applyBorder="1" applyAlignment="1" applyProtection="1">
      <alignment horizontal="center" vertical="top" wrapText="1"/>
      <protection locked="0"/>
    </xf>
    <xf numFmtId="0" fontId="7" fillId="2" borderId="36" xfId="0" applyFont="1" applyFill="1" applyBorder="1" applyAlignment="1" applyProtection="1">
      <alignment horizontal="center" vertical="top" wrapText="1"/>
      <protection locked="0"/>
    </xf>
    <xf numFmtId="0" fontId="9" fillId="2" borderId="36" xfId="0" applyFont="1" applyFill="1" applyBorder="1" applyAlignment="1" applyProtection="1">
      <alignment horizontal="left" vertical="top" wrapText="1"/>
      <protection locked="0"/>
    </xf>
    <xf numFmtId="0" fontId="7" fillId="2" borderId="5" xfId="0" applyFont="1" applyFill="1" applyBorder="1" applyAlignment="1" applyProtection="1">
      <alignment horizontal="center" vertical="top" wrapText="1"/>
      <protection locked="0"/>
    </xf>
    <xf numFmtId="0" fontId="9" fillId="9" borderId="5" xfId="0" applyNumberFormat="1" applyFont="1" applyFill="1" applyBorder="1" applyAlignment="1" applyProtection="1">
      <alignment horizontal="right" vertical="top" wrapText="1"/>
      <protection locked="0"/>
    </xf>
    <xf numFmtId="0" fontId="9" fillId="0" borderId="5"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51" fillId="3" borderId="22" xfId="0" applyFont="1" applyFill="1" applyBorder="1" applyAlignment="1" applyProtection="1">
      <alignment horizontal="center" vertical="center"/>
      <protection locked="0"/>
    </xf>
    <xf numFmtId="0" fontId="7" fillId="0" borderId="0" xfId="0" applyFont="1" applyProtection="1">
      <protection locked="0"/>
    </xf>
    <xf numFmtId="0" fontId="7" fillId="0" borderId="6" xfId="0" applyFont="1" applyBorder="1" applyAlignment="1" applyProtection="1">
      <alignment vertical="center" wrapText="1" shrinkToFit="1"/>
      <protection locked="0"/>
    </xf>
    <xf numFmtId="0" fontId="6" fillId="0" borderId="0" xfId="0" applyFont="1" applyBorder="1" applyAlignment="1" applyProtection="1">
      <alignment horizontal="center" vertical="center"/>
      <protection locked="0"/>
    </xf>
    <xf numFmtId="0" fontId="7" fillId="0" borderId="0" xfId="0" applyFont="1" applyAlignment="1" applyProtection="1">
      <alignment wrapText="1"/>
      <protection locked="0"/>
    </xf>
    <xf numFmtId="0" fontId="6" fillId="0" borderId="6"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7" fillId="0" borderId="72"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6" borderId="72" xfId="0" applyFont="1" applyFill="1" applyBorder="1" applyAlignment="1" applyProtection="1">
      <alignment horizontal="center" vertical="center"/>
      <protection locked="0"/>
    </xf>
    <xf numFmtId="0" fontId="6" fillId="6" borderId="26" xfId="0" applyFont="1" applyFill="1" applyBorder="1" applyAlignment="1" applyProtection="1">
      <alignment horizontal="center" vertical="center"/>
      <protection locked="0"/>
    </xf>
    <xf numFmtId="0" fontId="6" fillId="6" borderId="27" xfId="0" applyFont="1" applyFill="1" applyBorder="1" applyAlignment="1" applyProtection="1">
      <alignment horizontal="center" vertical="center"/>
      <protection locked="0"/>
    </xf>
    <xf numFmtId="0" fontId="7" fillId="0" borderId="26" xfId="0" applyFont="1" applyBorder="1" applyAlignment="1" applyProtection="1">
      <alignment vertical="center" shrinkToFit="1"/>
      <protection locked="0"/>
    </xf>
    <xf numFmtId="0" fontId="7" fillId="0" borderId="26" xfId="0" applyFont="1" applyBorder="1" applyAlignment="1" applyProtection="1">
      <alignment vertical="center" wrapText="1" shrinkToFit="1"/>
      <protection locked="0"/>
    </xf>
    <xf numFmtId="0" fontId="14" fillId="0" borderId="0" xfId="0" applyFont="1" applyAlignment="1">
      <alignment horizontal="left"/>
    </xf>
    <xf numFmtId="0" fontId="14" fillId="0" borderId="0" xfId="0" applyFont="1" applyAlignment="1">
      <alignment horizontal="center"/>
    </xf>
    <xf numFmtId="4" fontId="7" fillId="0" borderId="0" xfId="0" applyNumberFormat="1" applyFont="1"/>
    <xf numFmtId="0" fontId="7" fillId="0" borderId="5" xfId="0" applyFont="1" applyBorder="1" applyAlignment="1" applyProtection="1">
      <alignment horizontal="center" vertical="center"/>
      <protection locked="0"/>
    </xf>
    <xf numFmtId="0" fontId="7" fillId="2" borderId="6" xfId="0" applyFont="1" applyFill="1" applyBorder="1" applyAlignment="1" applyProtection="1">
      <alignment horizontal="center" vertical="center"/>
      <protection locked="0"/>
    </xf>
    <xf numFmtId="0" fontId="7" fillId="2" borderId="36" xfId="0" applyFont="1" applyFill="1" applyBorder="1" applyAlignment="1" applyProtection="1">
      <alignment horizontal="center" vertical="center" wrapText="1"/>
      <protection locked="0"/>
    </xf>
    <xf numFmtId="0" fontId="7" fillId="3" borderId="5" xfId="0" applyFont="1" applyFill="1" applyBorder="1" applyAlignment="1" applyProtection="1">
      <alignment horizontal="center" vertical="center"/>
      <protection locked="0"/>
    </xf>
    <xf numFmtId="0" fontId="7" fillId="0" borderId="36" xfId="0" applyFont="1" applyBorder="1" applyAlignment="1" applyProtection="1">
      <alignment horizontal="center" vertical="top" wrapText="1"/>
      <protection locked="0"/>
    </xf>
    <xf numFmtId="0" fontId="7" fillId="0" borderId="6" xfId="0" applyNumberFormat="1" applyFont="1" applyFill="1" applyBorder="1" applyAlignment="1" applyProtection="1">
      <alignment horizontal="center" vertical="center"/>
      <protection locked="0"/>
    </xf>
    <xf numFmtId="0" fontId="7" fillId="0" borderId="36" xfId="0" applyNumberFormat="1" applyFont="1" applyFill="1" applyBorder="1" applyAlignment="1" applyProtection="1">
      <alignment horizontal="center" vertical="center" wrapText="1"/>
      <protection locked="0"/>
    </xf>
    <xf numFmtId="0" fontId="7" fillId="0" borderId="6" xfId="0" applyNumberFormat="1" applyFont="1" applyBorder="1" applyAlignment="1" applyProtection="1">
      <alignment horizontal="center" vertical="center"/>
      <protection locked="0"/>
    </xf>
    <xf numFmtId="0" fontId="7" fillId="0" borderId="36" xfId="0" applyNumberFormat="1" applyFont="1" applyBorder="1" applyAlignment="1" applyProtection="1">
      <alignment horizontal="center" vertical="center" wrapText="1"/>
      <protection locked="0"/>
    </xf>
    <xf numFmtId="0" fontId="9" fillId="0" borderId="6"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center" wrapText="1"/>
      <protection locked="0"/>
    </xf>
    <xf numFmtId="0" fontId="7" fillId="0" borderId="54" xfId="0" applyFont="1" applyBorder="1" applyAlignment="1" applyProtection="1">
      <alignment horizontal="center" vertical="top" wrapText="1"/>
      <protection locked="0"/>
    </xf>
    <xf numFmtId="0" fontId="7" fillId="8" borderId="40" xfId="0" applyFont="1" applyFill="1" applyBorder="1" applyAlignment="1" applyProtection="1">
      <alignment horizontal="right" wrapText="1" indent="1"/>
      <protection locked="0"/>
    </xf>
    <xf numFmtId="0" fontId="7" fillId="8" borderId="49" xfId="0" applyFont="1" applyFill="1" applyBorder="1" applyAlignment="1" applyProtection="1">
      <alignment horizontal="right" indent="1"/>
      <protection locked="0"/>
    </xf>
    <xf numFmtId="0" fontId="7" fillId="0" borderId="33" xfId="0" applyFont="1" applyBorder="1" applyAlignment="1" applyProtection="1">
      <alignment horizontal="left" vertical="center"/>
      <protection locked="0"/>
    </xf>
    <xf numFmtId="0" fontId="11" fillId="7" borderId="33" xfId="0" applyFont="1" applyFill="1" applyBorder="1" applyAlignment="1" applyProtection="1">
      <alignment horizontal="right" vertical="center" wrapText="1"/>
      <protection locked="0"/>
    </xf>
    <xf numFmtId="0" fontId="2" fillId="8" borderId="33" xfId="0" applyFont="1" applyFill="1" applyBorder="1" applyAlignment="1" applyProtection="1">
      <alignment horizontal="right" vertical="center" wrapText="1"/>
      <protection locked="0"/>
    </xf>
    <xf numFmtId="0" fontId="33" fillId="5" borderId="29" xfId="0" applyFont="1" applyFill="1" applyBorder="1" applyAlignment="1">
      <alignment horizontal="center" vertical="center" wrapText="1"/>
    </xf>
    <xf numFmtId="0" fontId="34" fillId="5" borderId="58" xfId="0" applyFont="1" applyFill="1" applyBorder="1"/>
    <xf numFmtId="0" fontId="6" fillId="8" borderId="6" xfId="0" applyFont="1" applyFill="1" applyBorder="1" applyAlignment="1" applyProtection="1">
      <alignment horizontal="right" vertical="center" wrapText="1"/>
    </xf>
    <xf numFmtId="4" fontId="11" fillId="6" borderId="6" xfId="0" applyNumberFormat="1" applyFont="1" applyFill="1" applyBorder="1" applyAlignment="1" applyProtection="1">
      <alignment horizontal="right" vertical="center" wrapText="1" indent="1"/>
    </xf>
    <xf numFmtId="4" fontId="11" fillId="8" borderId="6" xfId="0" applyNumberFormat="1" applyFont="1" applyFill="1" applyBorder="1" applyAlignment="1" applyProtection="1">
      <alignment horizontal="right" vertical="center" wrapText="1" indent="1"/>
    </xf>
    <xf numFmtId="4" fontId="11" fillId="7" borderId="6" xfId="0" applyNumberFormat="1" applyFont="1" applyFill="1" applyBorder="1" applyAlignment="1" applyProtection="1">
      <alignment horizontal="right" vertical="center" wrapText="1" indent="1"/>
    </xf>
    <xf numFmtId="4" fontId="31" fillId="4" borderId="6" xfId="0" applyNumberFormat="1" applyFont="1" applyFill="1" applyBorder="1" applyAlignment="1" applyProtection="1">
      <alignment horizontal="right" vertical="center" wrapText="1"/>
    </xf>
    <xf numFmtId="4" fontId="52" fillId="8" borderId="6" xfId="0" applyNumberFormat="1" applyFont="1" applyFill="1" applyBorder="1" applyAlignment="1" applyProtection="1">
      <alignment horizontal="right" vertical="center" wrapText="1" indent="1"/>
    </xf>
    <xf numFmtId="4" fontId="52" fillId="6" borderId="6" xfId="0" applyNumberFormat="1" applyFont="1" applyFill="1" applyBorder="1" applyAlignment="1" applyProtection="1">
      <alignment horizontal="right" vertical="center" wrapText="1" indent="1"/>
    </xf>
    <xf numFmtId="0" fontId="34" fillId="0" borderId="47" xfId="0" applyFont="1" applyFill="1" applyBorder="1" applyAlignment="1">
      <alignment horizontal="right" indent="1"/>
    </xf>
    <xf numFmtId="0" fontId="7" fillId="10" borderId="6" xfId="0" applyFont="1" applyFill="1" applyBorder="1" applyAlignment="1" applyProtection="1">
      <alignment horizontal="right"/>
      <protection locked="0"/>
    </xf>
    <xf numFmtId="0" fontId="7" fillId="10" borderId="6" xfId="0" applyFont="1" applyFill="1" applyBorder="1" applyAlignment="1">
      <alignment horizontal="right"/>
    </xf>
    <xf numFmtId="0" fontId="7" fillId="8" borderId="36" xfId="0" applyFont="1" applyFill="1" applyBorder="1" applyAlignment="1" applyProtection="1">
      <alignment horizontal="right" indent="1"/>
      <protection locked="0"/>
    </xf>
    <xf numFmtId="0" fontId="7" fillId="8" borderId="5" xfId="0" applyFont="1" applyFill="1" applyBorder="1" applyAlignment="1" applyProtection="1">
      <alignment horizontal="right" indent="1"/>
      <protection locked="0"/>
    </xf>
    <xf numFmtId="0" fontId="7" fillId="8" borderId="6" xfId="0" applyFont="1" applyFill="1" applyBorder="1" applyAlignment="1" applyProtection="1">
      <alignment horizontal="right" indent="1"/>
      <protection locked="0"/>
    </xf>
    <xf numFmtId="0" fontId="7" fillId="8" borderId="33" xfId="0" applyFont="1" applyFill="1" applyBorder="1" applyAlignment="1" applyProtection="1">
      <alignment horizontal="right" indent="1"/>
      <protection locked="0"/>
    </xf>
    <xf numFmtId="0" fontId="59" fillId="0" borderId="0" xfId="0" applyFont="1" applyFill="1"/>
    <xf numFmtId="0" fontId="7" fillId="0" borderId="36" xfId="0" applyNumberFormat="1" applyFont="1" applyBorder="1" applyAlignment="1" applyProtection="1">
      <alignment horizontal="center" vertical="center"/>
      <protection locked="0"/>
    </xf>
    <xf numFmtId="0" fontId="0" fillId="0" borderId="0" xfId="0" applyAlignment="1">
      <alignment horizontal="right"/>
    </xf>
    <xf numFmtId="0" fontId="0" fillId="0" borderId="0" xfId="0" applyFill="1" applyAlignment="1">
      <alignment horizontal="right"/>
    </xf>
    <xf numFmtId="0" fontId="7" fillId="0" borderId="0" xfId="0" applyFont="1" applyFill="1" applyBorder="1" applyAlignment="1">
      <alignment horizontal="right"/>
    </xf>
    <xf numFmtId="0" fontId="7" fillId="8" borderId="37" xfId="0" applyNumberFormat="1" applyFont="1" applyFill="1" applyBorder="1" applyAlignment="1" applyProtection="1">
      <alignment horizontal="right" vertical="center"/>
      <protection locked="0"/>
    </xf>
    <xf numFmtId="0" fontId="7" fillId="8" borderId="37" xfId="0" applyNumberFormat="1" applyFont="1" applyFill="1" applyBorder="1" applyAlignment="1" applyProtection="1">
      <alignment horizontal="right"/>
      <protection locked="0"/>
    </xf>
    <xf numFmtId="0" fontId="7" fillId="8" borderId="40" xfId="0" applyNumberFormat="1" applyFont="1" applyFill="1" applyBorder="1" applyAlignment="1" applyProtection="1">
      <alignment horizontal="right"/>
      <protection locked="0"/>
    </xf>
    <xf numFmtId="0" fontId="7" fillId="8" borderId="40" xfId="0" applyNumberFormat="1" applyFont="1" applyFill="1" applyBorder="1" applyAlignment="1" applyProtection="1">
      <alignment horizontal="right" vertical="center"/>
      <protection locked="0"/>
    </xf>
    <xf numFmtId="0" fontId="32" fillId="4" borderId="53" xfId="0" applyFont="1" applyFill="1" applyBorder="1" applyAlignment="1">
      <alignment horizontal="right" vertical="center" wrapText="1"/>
    </xf>
    <xf numFmtId="0" fontId="7" fillId="10" borderId="26" xfId="0" applyFont="1" applyFill="1" applyBorder="1" applyAlignment="1" applyProtection="1">
      <alignment horizontal="right"/>
      <protection locked="0"/>
    </xf>
    <xf numFmtId="0" fontId="47" fillId="6" borderId="24" xfId="0" applyFont="1" applyFill="1" applyBorder="1" applyAlignment="1" applyProtection="1">
      <alignment horizontal="right" indent="1"/>
      <protection locked="0"/>
    </xf>
    <xf numFmtId="0" fontId="24" fillId="4" borderId="29" xfId="0" applyNumberFormat="1" applyFont="1" applyFill="1" applyBorder="1" applyAlignment="1">
      <alignment horizontal="center" vertical="center" wrapText="1"/>
    </xf>
    <xf numFmtId="0" fontId="24" fillId="4" borderId="45" xfId="0" applyNumberFormat="1" applyFont="1" applyFill="1" applyBorder="1" applyAlignment="1">
      <alignment horizontal="center" vertical="center" wrapText="1"/>
    </xf>
    <xf numFmtId="0" fontId="24" fillId="4" borderId="30" xfId="0" applyNumberFormat="1" applyFont="1" applyFill="1" applyBorder="1" applyAlignment="1">
      <alignment horizontal="center" vertical="center" wrapText="1"/>
    </xf>
    <xf numFmtId="0" fontId="24" fillId="4" borderId="5" xfId="0" applyNumberFormat="1" applyFont="1" applyFill="1" applyBorder="1" applyAlignment="1">
      <alignment horizontal="center" vertical="center" wrapText="1"/>
    </xf>
    <xf numFmtId="0" fontId="24" fillId="4" borderId="30" xfId="0" applyFont="1" applyFill="1" applyBorder="1" applyAlignment="1">
      <alignment horizontal="center" vertical="center" wrapText="1"/>
    </xf>
    <xf numFmtId="0" fontId="0" fillId="0" borderId="5" xfId="0" applyBorder="1" applyAlignment="1">
      <alignment horizontal="center"/>
    </xf>
    <xf numFmtId="0" fontId="7" fillId="0" borderId="0" xfId="0" applyFont="1" applyAlignment="1">
      <alignment horizontal="center"/>
    </xf>
    <xf numFmtId="0" fontId="2" fillId="0" borderId="0" xfId="0" applyFont="1" applyAlignment="1">
      <alignment horizontal="left" vertical="center" wrapText="1"/>
    </xf>
    <xf numFmtId="0" fontId="22" fillId="0" borderId="0" xfId="0" applyFont="1" applyAlignment="1">
      <alignment horizontal="left" vertical="center" wrapText="1"/>
    </xf>
    <xf numFmtId="0" fontId="24" fillId="4" borderId="5" xfId="0" applyFont="1" applyFill="1" applyBorder="1" applyAlignment="1">
      <alignment horizontal="center" vertical="center" wrapText="1"/>
    </xf>
    <xf numFmtId="0" fontId="24" fillId="4" borderId="51" xfId="0" applyFont="1" applyFill="1" applyBorder="1" applyAlignment="1">
      <alignment horizontal="center" vertical="center" wrapText="1"/>
    </xf>
    <xf numFmtId="0" fontId="24" fillId="4" borderId="52" xfId="0" applyFont="1" applyFill="1" applyBorder="1" applyAlignment="1">
      <alignment horizontal="center" vertical="center" wrapText="1"/>
    </xf>
    <xf numFmtId="0" fontId="24" fillId="4" borderId="53" xfId="0" applyFont="1" applyFill="1" applyBorder="1" applyAlignment="1">
      <alignment horizontal="center" vertical="center" wrapText="1"/>
    </xf>
    <xf numFmtId="0" fontId="14" fillId="0" borderId="1" xfId="0" applyFont="1" applyBorder="1" applyAlignment="1">
      <alignment horizontal="right"/>
    </xf>
    <xf numFmtId="0" fontId="14" fillId="0" borderId="0" xfId="0" applyFont="1" applyAlignment="1">
      <alignment horizontal="right"/>
    </xf>
    <xf numFmtId="0" fontId="14" fillId="0" borderId="0" xfId="0" applyFont="1" applyAlignment="1">
      <alignment horizontal="left"/>
    </xf>
    <xf numFmtId="0" fontId="2" fillId="0" borderId="35" xfId="0" applyFont="1" applyBorder="1" applyAlignment="1">
      <alignment horizontal="left" wrapText="1"/>
    </xf>
    <xf numFmtId="0" fontId="2" fillId="0" borderId="56" xfId="0" applyFont="1" applyBorder="1" applyAlignment="1">
      <alignment horizontal="left" wrapText="1"/>
    </xf>
    <xf numFmtId="0" fontId="2" fillId="3" borderId="35" xfId="0" applyFont="1" applyFill="1" applyBorder="1" applyAlignment="1">
      <alignment vertical="center" wrapText="1"/>
    </xf>
    <xf numFmtId="0" fontId="2" fillId="3" borderId="56" xfId="0" applyFont="1" applyFill="1" applyBorder="1" applyAlignment="1">
      <alignment vertical="center" wrapText="1"/>
    </xf>
    <xf numFmtId="0" fontId="2" fillId="0" borderId="35" xfId="0" applyFont="1" applyBorder="1" applyAlignment="1">
      <alignment horizontal="left" vertical="center" wrapText="1"/>
    </xf>
    <xf numFmtId="0" fontId="2" fillId="0" borderId="56" xfId="0" applyFont="1" applyBorder="1" applyAlignment="1">
      <alignment horizontal="left" vertical="center" wrapText="1"/>
    </xf>
    <xf numFmtId="0" fontId="2" fillId="0" borderId="35" xfId="0" applyFont="1" applyBorder="1" applyAlignment="1">
      <alignment horizontal="left" vertical="center"/>
    </xf>
    <xf numFmtId="0" fontId="2" fillId="0" borderId="56" xfId="0" applyFont="1" applyBorder="1" applyAlignment="1">
      <alignment horizontal="left" vertical="center"/>
    </xf>
    <xf numFmtId="0" fontId="14" fillId="0" borderId="0" xfId="0" applyFont="1" applyAlignment="1">
      <alignment horizontal="center"/>
    </xf>
    <xf numFmtId="0" fontId="48" fillId="6" borderId="25" xfId="0" applyFont="1" applyFill="1" applyBorder="1" applyAlignment="1">
      <alignment horizontal="left"/>
    </xf>
    <xf numFmtId="0" fontId="48" fillId="6" borderId="28" xfId="0" applyFont="1" applyFill="1" applyBorder="1" applyAlignment="1">
      <alignment horizontal="left"/>
    </xf>
    <xf numFmtId="0" fontId="24" fillId="4" borderId="39" xfId="0" applyFont="1" applyFill="1" applyBorder="1" applyAlignment="1">
      <alignment horizontal="center" vertical="center" wrapText="1"/>
    </xf>
    <xf numFmtId="0" fontId="24" fillId="4" borderId="58" xfId="0" applyFont="1" applyFill="1" applyBorder="1" applyAlignment="1">
      <alignment horizontal="center" vertical="center" wrapText="1"/>
    </xf>
    <xf numFmtId="0" fontId="24" fillId="4" borderId="67" xfId="0" applyFont="1" applyFill="1" applyBorder="1" applyAlignment="1">
      <alignment horizontal="center" vertical="center" wrapText="1"/>
    </xf>
    <xf numFmtId="0" fontId="24" fillId="4" borderId="46"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59" xfId="0" applyFont="1" applyFill="1" applyBorder="1" applyAlignment="1">
      <alignment horizontal="center" vertical="center" wrapText="1"/>
    </xf>
    <xf numFmtId="0" fontId="34" fillId="5" borderId="25" xfId="0" applyFont="1" applyFill="1" applyBorder="1" applyAlignment="1">
      <alignment horizontal="left"/>
    </xf>
    <xf numFmtId="0" fontId="34" fillId="5" borderId="28" xfId="0" applyFont="1" applyFill="1" applyBorder="1" applyAlignment="1">
      <alignment horizontal="left"/>
    </xf>
    <xf numFmtId="0" fontId="32" fillId="4" borderId="25"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32" fillId="4" borderId="51" xfId="0" applyFont="1" applyFill="1" applyBorder="1" applyAlignment="1">
      <alignment horizontal="center" vertical="center" wrapText="1"/>
    </xf>
    <xf numFmtId="0" fontId="32" fillId="4" borderId="39" xfId="0" applyFont="1" applyFill="1" applyBorder="1" applyAlignment="1">
      <alignment horizontal="center" vertical="center" wrapText="1"/>
    </xf>
    <xf numFmtId="0" fontId="32" fillId="4" borderId="52" xfId="0" applyFont="1" applyFill="1" applyBorder="1" applyAlignment="1">
      <alignment horizontal="center" vertical="center" wrapText="1"/>
    </xf>
    <xf numFmtId="0" fontId="32" fillId="4" borderId="63" xfId="0" applyFont="1" applyFill="1" applyBorder="1" applyAlignment="1">
      <alignment horizontal="center" vertical="center" wrapText="1"/>
    </xf>
    <xf numFmtId="0" fontId="32" fillId="4" borderId="64" xfId="0" applyFont="1" applyFill="1" applyBorder="1" applyAlignment="1">
      <alignment horizontal="center" vertical="center" wrapText="1"/>
    </xf>
    <xf numFmtId="0" fontId="32" fillId="4" borderId="65" xfId="0" applyFont="1" applyFill="1" applyBorder="1" applyAlignment="1">
      <alignment horizontal="center" vertical="center" wrapText="1"/>
    </xf>
    <xf numFmtId="0" fontId="33" fillId="2" borderId="62" xfId="0" applyFont="1" applyFill="1" applyBorder="1" applyAlignment="1">
      <alignment horizontal="center" vertical="center" wrapText="1"/>
    </xf>
    <xf numFmtId="0" fontId="33" fillId="2" borderId="58" xfId="0" applyFont="1" applyFill="1" applyBorder="1" applyAlignment="1">
      <alignment horizontal="center" vertical="center" wrapText="1"/>
    </xf>
    <xf numFmtId="0" fontId="33" fillId="0" borderId="26" xfId="0" applyFont="1" applyBorder="1" applyAlignment="1">
      <alignment horizontal="center" vertical="center" wrapText="1"/>
    </xf>
    <xf numFmtId="0" fontId="33" fillId="0" borderId="58" xfId="0" applyFont="1" applyBorder="1" applyAlignment="1">
      <alignment horizontal="center" vertical="center" wrapText="1"/>
    </xf>
    <xf numFmtId="0" fontId="32" fillId="4" borderId="68"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32" fillId="4" borderId="24" xfId="0" applyFont="1" applyFill="1" applyBorder="1" applyAlignment="1">
      <alignment horizontal="center" vertical="center" wrapText="1"/>
    </xf>
    <xf numFmtId="0" fontId="33" fillId="0" borderId="69" xfId="0" applyFont="1" applyBorder="1" applyAlignment="1">
      <alignment horizontal="center" vertical="center" wrapText="1"/>
    </xf>
    <xf numFmtId="0" fontId="33" fillId="0" borderId="61" xfId="0" applyFont="1" applyBorder="1" applyAlignment="1">
      <alignment horizontal="center" vertical="center" wrapText="1"/>
    </xf>
    <xf numFmtId="0" fontId="33" fillId="0" borderId="70" xfId="0" applyFont="1" applyFill="1" applyBorder="1" applyAlignment="1">
      <alignment horizontal="center" vertical="center" wrapText="1"/>
    </xf>
    <xf numFmtId="0" fontId="33" fillId="0" borderId="71" xfId="0" applyFont="1" applyFill="1" applyBorder="1" applyAlignment="1">
      <alignment horizontal="center" vertical="center" wrapText="1"/>
    </xf>
    <xf numFmtId="0" fontId="33" fillId="0" borderId="62" xfId="0" applyFont="1" applyFill="1" applyBorder="1" applyAlignment="1">
      <alignment horizontal="center" vertical="center" wrapText="1"/>
    </xf>
    <xf numFmtId="0" fontId="33" fillId="0" borderId="58" xfId="0" applyFont="1" applyFill="1" applyBorder="1" applyAlignment="1">
      <alignment horizontal="center" vertical="center" wrapText="1"/>
    </xf>
    <xf numFmtId="0" fontId="32" fillId="4" borderId="29" xfId="0" applyFont="1" applyFill="1" applyBorder="1" applyAlignment="1">
      <alignment horizontal="center" vertical="center" wrapText="1"/>
    </xf>
    <xf numFmtId="0" fontId="32" fillId="4" borderId="66" xfId="0" applyFont="1" applyFill="1" applyBorder="1" applyAlignment="1">
      <alignment horizontal="center" vertical="center" wrapText="1"/>
    </xf>
    <xf numFmtId="0" fontId="32" fillId="4" borderId="59" xfId="0" applyFont="1" applyFill="1" applyBorder="1" applyAlignment="1">
      <alignment horizontal="center" vertical="center" wrapText="1"/>
    </xf>
    <xf numFmtId="0" fontId="32" fillId="4" borderId="67" xfId="0" applyFont="1" applyFill="1" applyBorder="1" applyAlignment="1">
      <alignment horizontal="center" vertical="center" wrapText="1"/>
    </xf>
    <xf numFmtId="0" fontId="32" fillId="4" borderId="62" xfId="0" applyFont="1" applyFill="1" applyBorder="1" applyAlignment="1">
      <alignment horizontal="center" vertical="center" wrapText="1"/>
    </xf>
    <xf numFmtId="0" fontId="32" fillId="4" borderId="58" xfId="0" applyFont="1" applyFill="1" applyBorder="1" applyAlignment="1">
      <alignment horizontal="center" vertical="center" wrapText="1"/>
    </xf>
    <xf numFmtId="0" fontId="32" fillId="4" borderId="30" xfId="0" applyFont="1" applyFill="1" applyBorder="1" applyAlignment="1">
      <alignment horizontal="center" vertical="center" wrapText="1"/>
    </xf>
    <xf numFmtId="0" fontId="33" fillId="0" borderId="26" xfId="0" applyFont="1" applyFill="1" applyBorder="1" applyAlignment="1">
      <alignment horizontal="center" vertical="center" wrapText="1"/>
    </xf>
    <xf numFmtId="0" fontId="33" fillId="0" borderId="60" xfId="0" applyFont="1" applyBorder="1" applyAlignment="1">
      <alignment horizontal="center" vertical="center" wrapText="1"/>
    </xf>
    <xf numFmtId="0" fontId="33" fillId="0" borderId="62" xfId="0" applyFont="1" applyBorder="1" applyAlignment="1">
      <alignment horizontal="center" vertical="center" wrapText="1"/>
    </xf>
    <xf numFmtId="0" fontId="34" fillId="5" borderId="25" xfId="0" applyFont="1" applyFill="1" applyBorder="1" applyAlignment="1">
      <alignment horizontal="center"/>
    </xf>
    <xf numFmtId="0" fontId="34" fillId="5" borderId="28" xfId="0" applyFont="1" applyFill="1" applyBorder="1" applyAlignment="1">
      <alignment horizontal="center"/>
    </xf>
    <xf numFmtId="0" fontId="33" fillId="5" borderId="27" xfId="0" applyFont="1" applyFill="1" applyBorder="1" applyAlignment="1">
      <alignment horizontal="right" vertical="center" wrapText="1"/>
    </xf>
    <xf numFmtId="0" fontId="33" fillId="5" borderId="57" xfId="0" applyFont="1" applyFill="1" applyBorder="1" applyAlignment="1">
      <alignment horizontal="right" vertical="center" wrapText="1"/>
    </xf>
    <xf numFmtId="0" fontId="33" fillId="0" borderId="54" xfId="0" applyFont="1" applyBorder="1" applyAlignment="1">
      <alignment horizontal="center" vertical="center" wrapText="1"/>
    </xf>
    <xf numFmtId="0" fontId="33" fillId="0" borderId="42" xfId="0" applyFont="1" applyBorder="1" applyAlignment="1">
      <alignment horizontal="center" vertical="center" wrapText="1"/>
    </xf>
    <xf numFmtId="0" fontId="33" fillId="5" borderId="32" xfId="0" applyFont="1" applyFill="1" applyBorder="1" applyAlignment="1">
      <alignment horizontal="center" vertical="center" wrapText="1"/>
    </xf>
    <xf numFmtId="0" fontId="33" fillId="5" borderId="57" xfId="0" applyFont="1" applyFill="1" applyBorder="1" applyAlignment="1">
      <alignment horizontal="center" vertical="center" wrapText="1"/>
    </xf>
    <xf numFmtId="0" fontId="33" fillId="0" borderId="4" xfId="0" applyFont="1" applyBorder="1" applyAlignment="1">
      <alignment horizontal="center" vertical="center" wrapText="1"/>
    </xf>
    <xf numFmtId="0" fontId="33" fillId="0" borderId="72" xfId="0" applyFont="1" applyFill="1" applyBorder="1" applyAlignment="1">
      <alignment horizontal="center" vertical="center" wrapText="1"/>
    </xf>
    <xf numFmtId="0" fontId="11" fillId="3" borderId="32" xfId="0" applyFont="1" applyFill="1" applyBorder="1" applyAlignment="1" applyProtection="1">
      <alignment horizontal="center" vertical="center" wrapText="1"/>
      <protection locked="0"/>
    </xf>
    <xf numFmtId="0" fontId="11" fillId="3" borderId="50" xfId="0" applyFont="1" applyFill="1" applyBorder="1" applyAlignment="1" applyProtection="1">
      <alignment horizontal="center" vertical="center" wrapText="1"/>
      <protection locked="0"/>
    </xf>
    <xf numFmtId="0" fontId="11" fillId="3" borderId="57" xfId="0" applyFont="1" applyFill="1" applyBorder="1" applyAlignment="1" applyProtection="1">
      <alignment horizontal="center" vertical="center" wrapText="1"/>
      <protection locked="0"/>
    </xf>
    <xf numFmtId="0" fontId="11" fillId="3" borderId="30" xfId="0" applyFont="1" applyFill="1" applyBorder="1" applyAlignment="1" applyProtection="1">
      <alignment horizontal="center" vertical="center" wrapText="1"/>
      <protection locked="0"/>
    </xf>
    <xf numFmtId="0" fontId="11" fillId="3" borderId="62" xfId="0" applyFont="1" applyFill="1" applyBorder="1" applyAlignment="1" applyProtection="1">
      <alignment horizontal="center" vertical="center" wrapText="1"/>
      <protection locked="0"/>
    </xf>
    <xf numFmtId="0" fontId="11" fillId="3" borderId="58" xfId="0" applyFont="1" applyFill="1" applyBorder="1" applyAlignment="1" applyProtection="1">
      <alignment horizontal="center" vertical="center" wrapText="1"/>
      <protection locked="0"/>
    </xf>
    <xf numFmtId="0" fontId="45" fillId="0" borderId="0" xfId="0" applyFont="1" applyAlignment="1">
      <alignment horizontal="left" vertical="center" wrapText="1"/>
    </xf>
    <xf numFmtId="0" fontId="39" fillId="0" borderId="0" xfId="0" applyFont="1" applyAlignment="1">
      <alignment horizontal="left"/>
    </xf>
    <xf numFmtId="0" fontId="18" fillId="0" borderId="47" xfId="0" applyFont="1" applyBorder="1" applyAlignment="1">
      <alignment horizontal="left" vertical="top" wrapText="1"/>
    </xf>
    <xf numFmtId="0" fontId="18" fillId="0" borderId="23"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4" fillId="0" borderId="25" xfId="0" applyFont="1" applyBorder="1" applyAlignment="1">
      <alignment horizontal="left" vertical="center"/>
    </xf>
    <xf numFmtId="0" fontId="4" fillId="0" borderId="24" xfId="0" applyFont="1" applyBorder="1" applyAlignment="1">
      <alignment horizontal="left" vertical="center"/>
    </xf>
    <xf numFmtId="0" fontId="4" fillId="0" borderId="25" xfId="0" applyFont="1" applyBorder="1" applyAlignment="1">
      <alignment horizontal="left" vertical="center" wrapText="1"/>
    </xf>
    <xf numFmtId="0" fontId="4" fillId="0" borderId="28" xfId="0" applyFont="1" applyBorder="1" applyAlignment="1">
      <alignment horizontal="left" vertical="center" wrapText="1"/>
    </xf>
    <xf numFmtId="0" fontId="4" fillId="0" borderId="24" xfId="0" applyFont="1" applyBorder="1" applyAlignment="1">
      <alignment horizontal="left" vertical="center" wrapText="1"/>
    </xf>
    <xf numFmtId="0" fontId="3" fillId="0" borderId="47" xfId="0" applyFont="1" applyBorder="1" applyAlignment="1">
      <alignment horizontal="left" vertical="top" wrapText="1"/>
    </xf>
    <xf numFmtId="0" fontId="3" fillId="0" borderId="23" xfId="0" applyFont="1" applyBorder="1" applyAlignment="1">
      <alignment horizontal="left" vertical="top" wrapText="1"/>
    </xf>
    <xf numFmtId="0" fontId="19" fillId="0" borderId="0" xfId="0" applyFont="1" applyBorder="1" applyAlignment="1">
      <alignment horizontal="center"/>
    </xf>
    <xf numFmtId="0" fontId="19" fillId="0" borderId="2" xfId="0" applyFont="1" applyBorder="1" applyAlignment="1">
      <alignment horizontal="center"/>
    </xf>
    <xf numFmtId="0" fontId="55" fillId="7" borderId="48" xfId="0" applyFont="1" applyFill="1" applyBorder="1"/>
    <xf numFmtId="0" fontId="55" fillId="7" borderId="31" xfId="0" applyFont="1" applyFill="1" applyBorder="1"/>
    <xf numFmtId="0" fontId="55" fillId="7" borderId="17" xfId="0" applyFont="1" applyFill="1" applyBorder="1"/>
    <xf numFmtId="0" fontId="55" fillId="7" borderId="22" xfId="0" applyFont="1" applyFill="1" applyBorder="1"/>
    <xf numFmtId="0" fontId="55" fillId="7" borderId="47" xfId="0" applyFont="1" applyFill="1" applyBorder="1"/>
    <xf numFmtId="0" fontId="55" fillId="7" borderId="23" xfId="0" applyFont="1" applyFill="1" applyBorder="1"/>
    <xf numFmtId="0" fontId="55" fillId="7" borderId="1" xfId="0" applyFont="1" applyFill="1" applyBorder="1"/>
    <xf numFmtId="0" fontId="55" fillId="7" borderId="0" xfId="0" applyFont="1" applyFill="1" applyBorder="1"/>
    <xf numFmtId="0" fontId="55" fillId="7" borderId="2" xfId="0" applyFont="1" applyFill="1" applyBorder="1"/>
    <xf numFmtId="0" fontId="6" fillId="0" borderId="0" xfId="0" applyFont="1" applyAlignment="1">
      <alignment horizontal="right"/>
    </xf>
    <xf numFmtId="0" fontId="4" fillId="0" borderId="63" xfId="0" applyFont="1" applyBorder="1" applyAlignment="1">
      <alignment horizontal="center" vertical="center" wrapText="1"/>
    </xf>
    <xf numFmtId="0" fontId="4" fillId="0" borderId="65" xfId="0" applyFont="1" applyBorder="1" applyAlignment="1">
      <alignment horizontal="center" vertical="center" wrapText="1"/>
    </xf>
    <xf numFmtId="0" fontId="7" fillId="0" borderId="6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64" xfId="0" applyFont="1" applyBorder="1" applyAlignment="1">
      <alignment horizontal="center" vertical="center" wrapText="1"/>
    </xf>
    <xf numFmtId="0" fontId="2" fillId="0" borderId="31" xfId="0" applyFont="1" applyBorder="1" applyAlignment="1">
      <alignment horizontal="center" vertical="center" wrapText="1"/>
    </xf>
    <xf numFmtId="0" fontId="4" fillId="7" borderId="22" xfId="0" applyFont="1" applyFill="1" applyBorder="1"/>
    <xf numFmtId="0" fontId="4" fillId="7" borderId="47" xfId="0" applyFont="1" applyFill="1" applyBorder="1"/>
    <xf numFmtId="0" fontId="4" fillId="7" borderId="23" xfId="0" applyFont="1" applyFill="1" applyBorder="1"/>
    <xf numFmtId="0" fontId="2" fillId="0" borderId="0" xfId="0" applyFont="1" applyBorder="1" applyAlignment="1">
      <alignment horizontal="center" vertical="center" wrapText="1"/>
    </xf>
    <xf numFmtId="0" fontId="7" fillId="0" borderId="64" xfId="0" applyFont="1" applyBorder="1" applyAlignment="1">
      <alignment horizontal="center" vertical="center" wrapText="1"/>
    </xf>
    <xf numFmtId="0" fontId="14" fillId="0" borderId="0" xfId="0" applyFont="1" applyAlignment="1" applyProtection="1">
      <alignment horizontal="right"/>
      <protection locked="0"/>
    </xf>
    <xf numFmtId="0" fontId="2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73" xfId="0" applyFont="1" applyBorder="1" applyAlignment="1">
      <alignment horizontal="center" vertical="center" wrapText="1"/>
    </xf>
  </cellXfs>
  <cellStyles count="1">
    <cellStyle name="Normal" xfId="0" builtinId="0"/>
  </cellStyles>
  <dxfs count="4">
    <dxf>
      <font>
        <b/>
        <i val="0"/>
        <condense val="0"/>
        <extend val="0"/>
        <color indexed="10"/>
      </font>
    </dxf>
    <dxf>
      <font>
        <b/>
        <i val="0"/>
        <condense val="0"/>
        <extend val="0"/>
        <color indexed="10"/>
      </font>
    </dxf>
    <dxf>
      <font>
        <b/>
        <i val="0"/>
        <condense val="0"/>
        <extend val="0"/>
        <color indexed="10"/>
      </font>
    </dxf>
    <dxf>
      <font>
        <b/>
        <i val="0"/>
        <condense val="0"/>
        <extend val="0"/>
        <u val="none"/>
        <color indexed="10"/>
      </font>
      <fill>
        <patternFill patternType="none">
          <bgColor indexed="65"/>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dimension ref="B1:AO47"/>
  <sheetViews>
    <sheetView tabSelected="1" zoomScale="90" zoomScaleNormal="90" zoomScaleSheetLayoutView="100" workbookViewId="0">
      <selection activeCell="D43" sqref="D43"/>
    </sheetView>
  </sheetViews>
  <sheetFormatPr defaultRowHeight="12.75"/>
  <cols>
    <col min="1" max="1" width="2.42578125" customWidth="1"/>
    <col min="2" max="2" width="7.28515625" customWidth="1"/>
    <col min="3" max="3" width="7.5703125" style="120" customWidth="1"/>
    <col min="4" max="4" width="61.85546875" customWidth="1"/>
    <col min="5" max="5" width="7.5703125" customWidth="1"/>
    <col min="6" max="6" width="2.85546875" customWidth="1"/>
    <col min="7" max="41" width="2.7109375" customWidth="1"/>
    <col min="42" max="42" width="2.5703125" customWidth="1"/>
  </cols>
  <sheetData>
    <row r="1" spans="2:41" ht="18.75">
      <c r="B1" s="17" t="s">
        <v>304</v>
      </c>
      <c r="C1" s="11"/>
      <c r="D1" s="17"/>
      <c r="E1" s="91"/>
      <c r="F1" s="91"/>
      <c r="G1" s="464"/>
      <c r="H1" s="464"/>
      <c r="I1" s="464"/>
      <c r="J1" s="464"/>
      <c r="K1" s="13"/>
      <c r="L1" s="13"/>
      <c r="M1" s="13"/>
      <c r="N1" s="13"/>
      <c r="O1" s="13"/>
      <c r="P1" s="13"/>
      <c r="Q1" s="13"/>
      <c r="R1" s="13"/>
      <c r="AB1" s="258" t="s">
        <v>240</v>
      </c>
      <c r="AC1" s="259"/>
      <c r="AD1" s="259"/>
      <c r="AE1" s="259"/>
      <c r="AF1" s="259"/>
      <c r="AG1" s="259"/>
      <c r="AH1" s="259"/>
      <c r="AI1" s="259" t="s">
        <v>244</v>
      </c>
      <c r="AJ1" s="259"/>
      <c r="AK1" s="260"/>
      <c r="AL1" s="471" t="s">
        <v>250</v>
      </c>
      <c r="AM1" s="472"/>
      <c r="AN1" s="472"/>
      <c r="AO1" s="472"/>
    </row>
    <row r="2" spans="2:41" ht="14.25" customHeight="1">
      <c r="C2" s="11"/>
      <c r="D2" s="92"/>
      <c r="E2" s="91"/>
      <c r="F2" s="91"/>
      <c r="G2" s="13"/>
      <c r="H2" s="13"/>
      <c r="I2" s="13"/>
      <c r="J2" s="13"/>
      <c r="K2" s="13"/>
      <c r="L2" s="13"/>
      <c r="M2" s="13"/>
      <c r="N2" s="13"/>
      <c r="O2" s="13"/>
      <c r="P2" s="13"/>
      <c r="Q2" s="13"/>
      <c r="R2" s="13"/>
      <c r="AB2" s="261" t="s">
        <v>241</v>
      </c>
      <c r="AC2" s="262"/>
      <c r="AD2" s="262"/>
      <c r="AE2" s="262"/>
      <c r="AF2" s="262"/>
      <c r="AG2" s="262"/>
      <c r="AH2" s="262"/>
      <c r="AI2" s="262" t="s">
        <v>245</v>
      </c>
      <c r="AJ2" s="262"/>
      <c r="AK2" s="263"/>
    </row>
    <row r="3" spans="2:41" ht="15" customHeight="1">
      <c r="C3" s="473" t="s">
        <v>279</v>
      </c>
      <c r="D3" s="473"/>
      <c r="E3" s="9"/>
      <c r="F3" s="13"/>
      <c r="G3" s="13"/>
      <c r="H3" s="13"/>
      <c r="I3" s="13"/>
      <c r="J3" s="13"/>
      <c r="K3" s="13"/>
      <c r="L3" s="13"/>
      <c r="M3" s="13"/>
      <c r="N3" s="13"/>
      <c r="O3" s="13"/>
      <c r="P3" s="13"/>
      <c r="Q3" s="13"/>
      <c r="AB3" s="261" t="s">
        <v>242</v>
      </c>
      <c r="AC3" s="262"/>
      <c r="AD3" s="262"/>
      <c r="AE3" s="262"/>
      <c r="AF3" s="262"/>
      <c r="AG3" s="262"/>
      <c r="AH3" s="262"/>
      <c r="AI3" s="262" t="s">
        <v>246</v>
      </c>
      <c r="AJ3" s="262"/>
      <c r="AK3" s="263"/>
    </row>
    <row r="4" spans="2:41" ht="15" customHeight="1">
      <c r="C4" s="121" t="s">
        <v>239</v>
      </c>
      <c r="D4" s="121"/>
      <c r="E4" s="121"/>
      <c r="F4" s="122"/>
      <c r="G4" s="123"/>
      <c r="H4" s="123"/>
      <c r="I4" s="123"/>
      <c r="J4" s="123"/>
      <c r="K4" s="123"/>
      <c r="L4" s="123"/>
      <c r="M4" s="123"/>
      <c r="N4" s="123"/>
      <c r="O4" s="123"/>
      <c r="P4" s="123"/>
      <c r="Q4" s="123"/>
      <c r="R4" s="124"/>
      <c r="S4" s="125"/>
      <c r="T4" s="125"/>
      <c r="U4" s="125"/>
      <c r="V4" s="124"/>
      <c r="W4" s="106"/>
      <c r="X4" s="106"/>
      <c r="Y4" s="106"/>
      <c r="Z4" s="106"/>
      <c r="AA4" s="106"/>
      <c r="AB4" s="261" t="s">
        <v>249</v>
      </c>
      <c r="AC4" s="262"/>
      <c r="AD4" s="262"/>
      <c r="AE4" s="262"/>
      <c r="AF4" s="262"/>
      <c r="AG4" s="262"/>
      <c r="AH4" s="262"/>
      <c r="AI4" s="262" t="s">
        <v>247</v>
      </c>
      <c r="AJ4" s="262"/>
      <c r="AK4" s="263"/>
    </row>
    <row r="5" spans="2:41" ht="16.5" customHeight="1" thickBot="1">
      <c r="B5" s="92"/>
      <c r="C5" s="119"/>
      <c r="D5" s="104"/>
      <c r="E5" s="104"/>
      <c r="F5" s="105"/>
      <c r="G5" s="105"/>
      <c r="H5" s="105"/>
      <c r="I5" s="105"/>
      <c r="J5" s="105"/>
      <c r="K5" s="105"/>
      <c r="L5" s="105"/>
      <c r="M5" s="105"/>
      <c r="N5" s="105"/>
      <c r="O5" s="105"/>
      <c r="P5" s="105"/>
      <c r="Q5" s="105"/>
      <c r="R5" s="106"/>
      <c r="S5" s="106"/>
      <c r="T5" s="106"/>
      <c r="U5" s="106"/>
      <c r="V5" s="106"/>
      <c r="W5" s="106"/>
      <c r="X5" s="106"/>
      <c r="Y5" s="106"/>
      <c r="Z5" s="106"/>
      <c r="AA5" s="106"/>
      <c r="AB5" s="264" t="s">
        <v>243</v>
      </c>
      <c r="AC5" s="265"/>
      <c r="AD5" s="265"/>
      <c r="AE5" s="265"/>
      <c r="AF5" s="265"/>
      <c r="AG5" s="265"/>
      <c r="AH5" s="265"/>
      <c r="AI5" s="265" t="s">
        <v>248</v>
      </c>
      <c r="AJ5" s="265"/>
      <c r="AK5" s="266"/>
    </row>
    <row r="6" spans="2:41" ht="68.25" customHeight="1" thickBot="1">
      <c r="B6" s="92"/>
      <c r="C6" s="465" t="s">
        <v>280</v>
      </c>
      <c r="D6" s="466"/>
      <c r="E6" s="466"/>
      <c r="F6" s="466"/>
      <c r="G6" s="466"/>
      <c r="H6" s="466"/>
      <c r="I6" s="466"/>
      <c r="J6" s="466"/>
      <c r="K6" s="466"/>
      <c r="L6" s="466"/>
      <c r="M6" s="466"/>
      <c r="N6" s="466"/>
      <c r="O6" s="466"/>
      <c r="P6" s="466"/>
      <c r="Q6" s="466"/>
      <c r="R6" s="466"/>
      <c r="S6" s="466"/>
      <c r="T6" s="466"/>
      <c r="U6" s="466"/>
      <c r="V6" s="466"/>
      <c r="W6" s="466"/>
      <c r="X6" s="466"/>
      <c r="Y6" s="466"/>
      <c r="Z6" s="466"/>
      <c r="AA6" s="106"/>
      <c r="AB6" s="107"/>
      <c r="AC6" s="107"/>
      <c r="AD6" s="107"/>
      <c r="AE6" s="107"/>
      <c r="AF6" s="107"/>
      <c r="AG6" s="107"/>
      <c r="AH6" s="107"/>
      <c r="AI6" s="107"/>
      <c r="AJ6" s="107"/>
      <c r="AK6" s="107"/>
    </row>
    <row r="7" spans="2:41" ht="21.75" customHeight="1">
      <c r="B7" s="458" t="s">
        <v>281</v>
      </c>
      <c r="C7" s="460" t="s">
        <v>238</v>
      </c>
      <c r="D7" s="462" t="s">
        <v>278</v>
      </c>
      <c r="E7" s="462" t="s">
        <v>290</v>
      </c>
      <c r="F7" s="468" t="s">
        <v>179</v>
      </c>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70"/>
    </row>
    <row r="8" spans="2:41" ht="29.25" customHeight="1" thickBot="1">
      <c r="B8" s="459"/>
      <c r="C8" s="461"/>
      <c r="D8" s="463"/>
      <c r="E8" s="467"/>
      <c r="F8" s="103">
        <v>1</v>
      </c>
      <c r="G8" s="103">
        <v>2</v>
      </c>
      <c r="H8" s="103">
        <v>3</v>
      </c>
      <c r="I8" s="103">
        <v>4</v>
      </c>
      <c r="J8" s="103">
        <v>5</v>
      </c>
      <c r="K8" s="103">
        <v>6</v>
      </c>
      <c r="L8" s="103">
        <v>7</v>
      </c>
      <c r="M8" s="103">
        <v>8</v>
      </c>
      <c r="N8" s="103">
        <v>9</v>
      </c>
      <c r="O8" s="103">
        <v>10</v>
      </c>
      <c r="P8" s="103">
        <v>11</v>
      </c>
      <c r="Q8" s="103">
        <v>12</v>
      </c>
      <c r="R8" s="103">
        <v>13</v>
      </c>
      <c r="S8" s="103">
        <v>14</v>
      </c>
      <c r="T8" s="103">
        <v>15</v>
      </c>
      <c r="U8" s="103">
        <v>16</v>
      </c>
      <c r="V8" s="103">
        <v>17</v>
      </c>
      <c r="W8" s="103">
        <v>18</v>
      </c>
      <c r="X8" s="103">
        <v>19</v>
      </c>
      <c r="Y8" s="103">
        <v>20</v>
      </c>
      <c r="Z8" s="103">
        <v>21</v>
      </c>
      <c r="AA8" s="103">
        <v>22</v>
      </c>
      <c r="AB8" s="103">
        <v>23</v>
      </c>
      <c r="AC8" s="103">
        <v>24</v>
      </c>
      <c r="AD8" s="103">
        <v>25</v>
      </c>
      <c r="AE8" s="103">
        <v>26</v>
      </c>
      <c r="AF8" s="103">
        <v>27</v>
      </c>
      <c r="AG8" s="103">
        <v>28</v>
      </c>
      <c r="AH8" s="103">
        <v>29</v>
      </c>
      <c r="AI8" s="103">
        <v>30</v>
      </c>
      <c r="AJ8" s="103">
        <v>31</v>
      </c>
      <c r="AK8" s="103">
        <v>32</v>
      </c>
      <c r="AL8" s="103">
        <v>33</v>
      </c>
      <c r="AM8" s="103">
        <v>34</v>
      </c>
      <c r="AN8" s="103">
        <v>35</v>
      </c>
      <c r="AO8" s="111">
        <v>36</v>
      </c>
    </row>
    <row r="9" spans="2:41" ht="25.5">
      <c r="B9" s="135" t="s">
        <v>244</v>
      </c>
      <c r="C9" s="147">
        <v>1.1000000000000001</v>
      </c>
      <c r="D9" s="201" t="s">
        <v>466</v>
      </c>
      <c r="E9" s="138">
        <v>12</v>
      </c>
      <c r="F9" s="390" t="s">
        <v>467</v>
      </c>
      <c r="G9" s="139" t="s">
        <v>467</v>
      </c>
      <c r="H9" s="139" t="s">
        <v>467</v>
      </c>
      <c r="I9" s="139"/>
      <c r="J9" s="139"/>
      <c r="K9" s="139"/>
      <c r="L9" s="139"/>
      <c r="M9" s="139"/>
      <c r="N9" s="139"/>
      <c r="O9" s="139"/>
      <c r="P9" s="139"/>
      <c r="Q9" s="140"/>
      <c r="R9" s="141"/>
      <c r="S9" s="142"/>
      <c r="T9" s="142"/>
      <c r="U9" s="142"/>
      <c r="V9" s="142"/>
      <c r="W9" s="142"/>
      <c r="X9" s="142"/>
      <c r="Y9" s="142"/>
      <c r="Z9" s="142"/>
      <c r="AA9" s="142"/>
      <c r="AB9" s="142"/>
      <c r="AC9" s="143"/>
      <c r="AD9" s="144"/>
      <c r="AE9" s="145"/>
      <c r="AF9" s="145"/>
      <c r="AG9" s="145"/>
      <c r="AH9" s="145"/>
      <c r="AI9" s="145"/>
      <c r="AJ9" s="145"/>
      <c r="AK9" s="145"/>
      <c r="AL9" s="145"/>
      <c r="AM9" s="145"/>
      <c r="AN9" s="145"/>
      <c r="AO9" s="146"/>
    </row>
    <row r="10" spans="2:41" ht="38.25">
      <c r="B10" s="135" t="s">
        <v>244</v>
      </c>
      <c r="C10" s="147">
        <v>1.2</v>
      </c>
      <c r="D10" s="201" t="s">
        <v>468</v>
      </c>
      <c r="E10" s="138">
        <v>12</v>
      </c>
      <c r="F10" s="148"/>
      <c r="G10" s="149"/>
      <c r="H10" s="149" t="s">
        <v>467</v>
      </c>
      <c r="I10" s="149" t="s">
        <v>467</v>
      </c>
      <c r="J10" s="149" t="s">
        <v>467</v>
      </c>
      <c r="K10" s="149"/>
      <c r="L10" s="149"/>
      <c r="M10" s="149"/>
      <c r="N10" s="149"/>
      <c r="O10" s="149"/>
      <c r="P10" s="149"/>
      <c r="Q10" s="150"/>
      <c r="R10" s="151"/>
      <c r="S10" s="152"/>
      <c r="T10" s="152"/>
      <c r="U10" s="152"/>
      <c r="V10" s="152"/>
      <c r="W10" s="152"/>
      <c r="X10" s="152"/>
      <c r="Y10" s="152"/>
      <c r="Z10" s="152"/>
      <c r="AA10" s="152"/>
      <c r="AB10" s="152"/>
      <c r="AC10" s="153"/>
      <c r="AD10" s="154"/>
      <c r="AE10" s="155"/>
      <c r="AF10" s="155"/>
      <c r="AG10" s="155"/>
      <c r="AH10" s="155"/>
      <c r="AI10" s="155"/>
      <c r="AJ10" s="155"/>
      <c r="AK10" s="155"/>
      <c r="AL10" s="155"/>
      <c r="AM10" s="155"/>
      <c r="AN10" s="155"/>
      <c r="AO10" s="156"/>
    </row>
    <row r="11" spans="2:41" ht="25.5">
      <c r="B11" s="135" t="s">
        <v>244</v>
      </c>
      <c r="C11" s="147">
        <v>1.3</v>
      </c>
      <c r="D11" s="201" t="s">
        <v>469</v>
      </c>
      <c r="E11" s="138">
        <v>8</v>
      </c>
      <c r="F11" s="148"/>
      <c r="G11" s="149"/>
      <c r="H11" s="149"/>
      <c r="I11" s="149"/>
      <c r="J11" s="149" t="s">
        <v>467</v>
      </c>
      <c r="K11" s="149" t="s">
        <v>467</v>
      </c>
      <c r="L11" s="149"/>
      <c r="M11" s="149"/>
      <c r="N11" s="149"/>
      <c r="O11" s="149"/>
      <c r="P11" s="149"/>
      <c r="Q11" s="150"/>
      <c r="R11" s="151"/>
      <c r="S11" s="152"/>
      <c r="T11" s="152"/>
      <c r="U11" s="152"/>
      <c r="V11" s="152"/>
      <c r="W11" s="152"/>
      <c r="X11" s="152"/>
      <c r="Y11" s="152"/>
      <c r="Z11" s="152"/>
      <c r="AA11" s="152"/>
      <c r="AB11" s="152"/>
      <c r="AC11" s="153"/>
      <c r="AD11" s="154"/>
      <c r="AE11" s="155"/>
      <c r="AF11" s="155"/>
      <c r="AG11" s="155"/>
      <c r="AH11" s="155"/>
      <c r="AI11" s="155"/>
      <c r="AJ11" s="155"/>
      <c r="AK11" s="155"/>
      <c r="AL11" s="155"/>
      <c r="AM11" s="155"/>
      <c r="AN11" s="155"/>
      <c r="AO11" s="156"/>
    </row>
    <row r="12" spans="2:41">
      <c r="B12" s="135" t="s">
        <v>244</v>
      </c>
      <c r="C12" s="136">
        <v>1.4</v>
      </c>
      <c r="D12" s="137" t="s">
        <v>470</v>
      </c>
      <c r="E12" s="138">
        <v>28</v>
      </c>
      <c r="F12" s="148"/>
      <c r="G12" s="149"/>
      <c r="H12" s="149"/>
      <c r="I12" s="149"/>
      <c r="J12" s="149"/>
      <c r="K12" s="149" t="s">
        <v>467</v>
      </c>
      <c r="L12" s="149" t="s">
        <v>467</v>
      </c>
      <c r="M12" s="149" t="s">
        <v>467</v>
      </c>
      <c r="N12" s="149" t="s">
        <v>467</v>
      </c>
      <c r="O12" s="149" t="s">
        <v>467</v>
      </c>
      <c r="P12" s="149" t="s">
        <v>467</v>
      </c>
      <c r="Q12" s="150" t="s">
        <v>467</v>
      </c>
      <c r="R12" s="151"/>
      <c r="S12" s="152"/>
      <c r="T12" s="152"/>
      <c r="U12" s="152"/>
      <c r="V12" s="152"/>
      <c r="W12" s="152"/>
      <c r="X12" s="152"/>
      <c r="Y12" s="152"/>
      <c r="Z12" s="152"/>
      <c r="AA12" s="152"/>
      <c r="AB12" s="152"/>
      <c r="AC12" s="153"/>
      <c r="AD12" s="154"/>
      <c r="AE12" s="155"/>
      <c r="AF12" s="155"/>
      <c r="AG12" s="155"/>
      <c r="AH12" s="155"/>
      <c r="AI12" s="155"/>
      <c r="AJ12" s="155"/>
      <c r="AK12" s="155"/>
      <c r="AL12" s="155"/>
      <c r="AM12" s="155"/>
      <c r="AN12" s="155"/>
      <c r="AO12" s="156"/>
    </row>
    <row r="13" spans="2:41">
      <c r="B13" s="135" t="s">
        <v>244</v>
      </c>
      <c r="C13" s="147">
        <v>1.5</v>
      </c>
      <c r="D13" s="391" t="s">
        <v>471</v>
      </c>
      <c r="E13" s="138">
        <v>28</v>
      </c>
      <c r="F13" s="148"/>
      <c r="G13" s="149"/>
      <c r="H13" s="149"/>
      <c r="I13" s="149"/>
      <c r="J13" s="149"/>
      <c r="K13" s="149" t="s">
        <v>467</v>
      </c>
      <c r="L13" s="149" t="s">
        <v>467</v>
      </c>
      <c r="M13" s="149" t="s">
        <v>467</v>
      </c>
      <c r="N13" s="149" t="s">
        <v>467</v>
      </c>
      <c r="O13" s="149" t="s">
        <v>467</v>
      </c>
      <c r="P13" s="149" t="s">
        <v>467</v>
      </c>
      <c r="Q13" s="150" t="s">
        <v>467</v>
      </c>
      <c r="R13" s="151"/>
      <c r="S13" s="152"/>
      <c r="T13" s="152"/>
      <c r="U13" s="152"/>
      <c r="V13" s="152"/>
      <c r="W13" s="152"/>
      <c r="X13" s="152"/>
      <c r="Y13" s="152"/>
      <c r="Z13" s="152"/>
      <c r="AA13" s="152"/>
      <c r="AB13" s="152"/>
      <c r="AC13" s="153"/>
      <c r="AD13" s="154"/>
      <c r="AE13" s="155"/>
      <c r="AF13" s="155"/>
      <c r="AG13" s="155"/>
      <c r="AH13" s="155"/>
      <c r="AI13" s="155"/>
      <c r="AJ13" s="155"/>
      <c r="AK13" s="155"/>
      <c r="AL13" s="155"/>
      <c r="AM13" s="155"/>
      <c r="AN13" s="155"/>
      <c r="AO13" s="156"/>
    </row>
    <row r="14" spans="2:41">
      <c r="B14" s="135" t="s">
        <v>244</v>
      </c>
      <c r="C14" s="147">
        <v>1.6</v>
      </c>
      <c r="D14" s="392" t="s">
        <v>472</v>
      </c>
      <c r="E14" s="138">
        <v>28</v>
      </c>
      <c r="F14" s="148"/>
      <c r="G14" s="149"/>
      <c r="H14" s="149"/>
      <c r="I14" s="149"/>
      <c r="J14" s="149"/>
      <c r="K14" s="149" t="s">
        <v>467</v>
      </c>
      <c r="L14" s="149" t="s">
        <v>467</v>
      </c>
      <c r="M14" s="149" t="s">
        <v>467</v>
      </c>
      <c r="N14" s="149" t="s">
        <v>467</v>
      </c>
      <c r="O14" s="149" t="s">
        <v>467</v>
      </c>
      <c r="P14" s="149" t="s">
        <v>467</v>
      </c>
      <c r="Q14" s="150" t="s">
        <v>467</v>
      </c>
      <c r="R14" s="151"/>
      <c r="S14" s="152"/>
      <c r="T14" s="152"/>
      <c r="U14" s="152"/>
      <c r="V14" s="152"/>
      <c r="W14" s="152"/>
      <c r="X14" s="152"/>
      <c r="Y14" s="152"/>
      <c r="Z14" s="152"/>
      <c r="AA14" s="152"/>
      <c r="AB14" s="152"/>
      <c r="AC14" s="153"/>
      <c r="AD14" s="154"/>
      <c r="AE14" s="155"/>
      <c r="AF14" s="155"/>
      <c r="AG14" s="155"/>
      <c r="AH14" s="155"/>
      <c r="AI14" s="155"/>
      <c r="AJ14" s="155"/>
      <c r="AK14" s="155"/>
      <c r="AL14" s="155"/>
      <c r="AM14" s="155"/>
      <c r="AN14" s="155"/>
      <c r="AO14" s="156"/>
    </row>
    <row r="15" spans="2:41">
      <c r="B15" s="135" t="s">
        <v>244</v>
      </c>
      <c r="C15" s="147">
        <v>2.1</v>
      </c>
      <c r="D15" s="157" t="s">
        <v>473</v>
      </c>
      <c r="E15" s="138">
        <v>8</v>
      </c>
      <c r="F15" s="148"/>
      <c r="G15" s="149"/>
      <c r="H15" s="149"/>
      <c r="I15" s="149"/>
      <c r="J15" s="149"/>
      <c r="K15" s="149"/>
      <c r="L15" s="149"/>
      <c r="M15" s="149"/>
      <c r="N15" s="149"/>
      <c r="O15" s="149"/>
      <c r="P15" s="149" t="s">
        <v>467</v>
      </c>
      <c r="Q15" s="150" t="s">
        <v>467</v>
      </c>
      <c r="R15" s="151"/>
      <c r="S15" s="152"/>
      <c r="T15" s="152"/>
      <c r="U15" s="152"/>
      <c r="V15" s="152"/>
      <c r="W15" s="152"/>
      <c r="X15" s="152"/>
      <c r="Y15" s="152"/>
      <c r="Z15" s="152"/>
      <c r="AA15" s="152"/>
      <c r="AB15" s="152"/>
      <c r="AC15" s="153"/>
      <c r="AD15" s="154"/>
      <c r="AE15" s="155"/>
      <c r="AF15" s="155"/>
      <c r="AG15" s="155"/>
      <c r="AH15" s="155"/>
      <c r="AI15" s="155"/>
      <c r="AJ15" s="155"/>
      <c r="AK15" s="155"/>
      <c r="AL15" s="155"/>
      <c r="AM15" s="155"/>
      <c r="AN15" s="155"/>
      <c r="AO15" s="156"/>
    </row>
    <row r="16" spans="2:41">
      <c r="B16" s="135" t="s">
        <v>244</v>
      </c>
      <c r="C16" s="147">
        <v>2.2000000000000002</v>
      </c>
      <c r="D16" s="137" t="s">
        <v>474</v>
      </c>
      <c r="E16" s="138">
        <v>24</v>
      </c>
      <c r="F16" s="148"/>
      <c r="G16" s="149"/>
      <c r="H16" s="149"/>
      <c r="I16" s="149"/>
      <c r="J16" s="149"/>
      <c r="K16" s="149"/>
      <c r="L16" s="149"/>
      <c r="M16" s="149"/>
      <c r="N16" s="149"/>
      <c r="O16" s="149"/>
      <c r="P16" s="149"/>
      <c r="Q16" s="150"/>
      <c r="R16" s="151" t="s">
        <v>475</v>
      </c>
      <c r="S16" s="152" t="s">
        <v>475</v>
      </c>
      <c r="T16" s="152" t="s">
        <v>475</v>
      </c>
      <c r="U16" s="152" t="s">
        <v>475</v>
      </c>
      <c r="V16" s="152" t="s">
        <v>475</v>
      </c>
      <c r="W16" s="152" t="s">
        <v>475</v>
      </c>
      <c r="X16" s="152"/>
      <c r="Y16" s="152"/>
      <c r="Z16" s="152"/>
      <c r="AA16" s="152"/>
      <c r="AB16" s="152"/>
      <c r="AC16" s="153"/>
      <c r="AD16" s="154"/>
      <c r="AE16" s="155"/>
      <c r="AF16" s="155"/>
      <c r="AG16" s="155"/>
      <c r="AH16" s="155"/>
      <c r="AI16" s="155"/>
      <c r="AJ16" s="155"/>
      <c r="AK16" s="155"/>
      <c r="AL16" s="155"/>
      <c r="AM16" s="155"/>
      <c r="AN16" s="155"/>
      <c r="AO16" s="156"/>
    </row>
    <row r="17" spans="2:41">
      <c r="B17" s="135" t="s">
        <v>244</v>
      </c>
      <c r="C17" s="147">
        <v>2.2999999999999998</v>
      </c>
      <c r="D17" s="137" t="s">
        <v>476</v>
      </c>
      <c r="E17" s="138">
        <v>8</v>
      </c>
      <c r="F17" s="148"/>
      <c r="G17" s="149"/>
      <c r="H17" s="149"/>
      <c r="I17" s="149"/>
      <c r="J17" s="149"/>
      <c r="K17" s="149"/>
      <c r="L17" s="149"/>
      <c r="M17" s="149"/>
      <c r="N17" s="149"/>
      <c r="O17" s="149"/>
      <c r="P17" s="149"/>
      <c r="Q17" s="150"/>
      <c r="R17" s="151"/>
      <c r="S17" s="152"/>
      <c r="T17" s="152"/>
      <c r="U17" s="152"/>
      <c r="V17" s="152"/>
      <c r="W17" s="152"/>
      <c r="X17" s="393" t="s">
        <v>467</v>
      </c>
      <c r="Y17" s="152" t="s">
        <v>467</v>
      </c>
      <c r="Z17" s="152"/>
      <c r="AA17" s="152"/>
      <c r="AB17" s="152"/>
      <c r="AC17" s="153"/>
      <c r="AD17" s="154"/>
      <c r="AE17" s="155"/>
      <c r="AF17" s="155"/>
      <c r="AG17" s="155"/>
      <c r="AH17" s="155"/>
      <c r="AI17" s="155"/>
      <c r="AJ17" s="155"/>
      <c r="AK17" s="155"/>
      <c r="AL17" s="155"/>
      <c r="AM17" s="155"/>
      <c r="AN17" s="155"/>
      <c r="AO17" s="156"/>
    </row>
    <row r="18" spans="2:41">
      <c r="B18" s="135" t="s">
        <v>244</v>
      </c>
      <c r="C18" s="147">
        <v>2.4</v>
      </c>
      <c r="D18" s="137" t="s">
        <v>477</v>
      </c>
      <c r="E18" s="138">
        <v>8</v>
      </c>
      <c r="F18" s="148"/>
      <c r="G18" s="149"/>
      <c r="H18" s="149"/>
      <c r="I18" s="149"/>
      <c r="J18" s="149"/>
      <c r="K18" s="149"/>
      <c r="L18" s="149"/>
      <c r="M18" s="149"/>
      <c r="N18" s="149"/>
      <c r="O18" s="149"/>
      <c r="P18" s="149"/>
      <c r="Q18" s="150"/>
      <c r="R18" s="151"/>
      <c r="S18" s="152"/>
      <c r="T18" s="152"/>
      <c r="U18" s="152"/>
      <c r="V18" s="152"/>
      <c r="W18" s="152"/>
      <c r="X18" s="152"/>
      <c r="Y18" s="152"/>
      <c r="Z18" s="152"/>
      <c r="AA18" s="152" t="s">
        <v>467</v>
      </c>
      <c r="AB18" s="152" t="s">
        <v>467</v>
      </c>
      <c r="AC18" s="153"/>
      <c r="AD18" s="154"/>
      <c r="AE18" s="155"/>
      <c r="AF18" s="155"/>
      <c r="AG18" s="155"/>
      <c r="AH18" s="155"/>
      <c r="AI18" s="155"/>
      <c r="AJ18" s="155"/>
      <c r="AK18" s="155"/>
      <c r="AL18" s="155"/>
      <c r="AM18" s="155"/>
      <c r="AN18" s="155"/>
      <c r="AO18" s="156"/>
    </row>
    <row r="19" spans="2:41" ht="25.5">
      <c r="B19" s="135" t="s">
        <v>244</v>
      </c>
      <c r="C19" s="147">
        <v>3.1</v>
      </c>
      <c r="D19" s="394" t="s">
        <v>478</v>
      </c>
      <c r="E19" s="138">
        <v>48</v>
      </c>
      <c r="F19" s="148"/>
      <c r="G19" s="149"/>
      <c r="H19" s="149"/>
      <c r="I19" s="149"/>
      <c r="J19" s="149"/>
      <c r="K19" s="149"/>
      <c r="L19" s="149"/>
      <c r="M19" s="149"/>
      <c r="N19" s="149" t="s">
        <v>467</v>
      </c>
      <c r="O19" s="149" t="s">
        <v>467</v>
      </c>
      <c r="P19" s="149" t="s">
        <v>467</v>
      </c>
      <c r="Q19" s="150" t="s">
        <v>467</v>
      </c>
      <c r="R19" s="151" t="s">
        <v>467</v>
      </c>
      <c r="S19" s="395" t="s">
        <v>467</v>
      </c>
      <c r="T19" s="395" t="s">
        <v>467</v>
      </c>
      <c r="U19" s="395" t="s">
        <v>467</v>
      </c>
      <c r="V19" s="395" t="s">
        <v>467</v>
      </c>
      <c r="W19" s="395" t="s">
        <v>467</v>
      </c>
      <c r="X19" s="395" t="s">
        <v>467</v>
      </c>
      <c r="Y19" s="152" t="s">
        <v>467</v>
      </c>
      <c r="Z19" s="152"/>
      <c r="AA19" s="152"/>
      <c r="AB19" s="152"/>
      <c r="AC19" s="153"/>
      <c r="AD19" s="154"/>
      <c r="AE19" s="155"/>
      <c r="AF19" s="155"/>
      <c r="AG19" s="155"/>
      <c r="AH19" s="155"/>
      <c r="AI19" s="155"/>
      <c r="AJ19" s="155"/>
      <c r="AK19" s="155"/>
      <c r="AL19" s="155"/>
      <c r="AM19" s="155"/>
      <c r="AN19" s="155"/>
      <c r="AO19" s="156"/>
    </row>
    <row r="20" spans="2:41" ht="25.5">
      <c r="B20" s="135" t="s">
        <v>244</v>
      </c>
      <c r="C20" s="158">
        <v>3.2</v>
      </c>
      <c r="D20" s="392" t="s">
        <v>479</v>
      </c>
      <c r="E20" s="138">
        <v>55</v>
      </c>
      <c r="F20" s="148"/>
      <c r="G20" s="149"/>
      <c r="H20" s="149"/>
      <c r="I20" s="149"/>
      <c r="J20" s="149"/>
      <c r="K20" s="149"/>
      <c r="L20" s="149"/>
      <c r="M20" s="149"/>
      <c r="N20" s="149" t="s">
        <v>467</v>
      </c>
      <c r="O20" s="149" t="s">
        <v>467</v>
      </c>
      <c r="P20" s="149" t="s">
        <v>467</v>
      </c>
      <c r="Q20" s="150" t="s">
        <v>467</v>
      </c>
      <c r="R20" s="151" t="s">
        <v>467</v>
      </c>
      <c r="S20" s="152" t="s">
        <v>467</v>
      </c>
      <c r="T20" s="152" t="s">
        <v>467</v>
      </c>
      <c r="U20" s="152" t="s">
        <v>467</v>
      </c>
      <c r="V20" s="152" t="s">
        <v>467</v>
      </c>
      <c r="W20" s="152" t="s">
        <v>467</v>
      </c>
      <c r="X20" s="152" t="s">
        <v>467</v>
      </c>
      <c r="Y20" s="152" t="s">
        <v>467</v>
      </c>
      <c r="Z20" s="152" t="s">
        <v>467</v>
      </c>
      <c r="AA20" s="152" t="s">
        <v>467</v>
      </c>
      <c r="AB20" s="152" t="s">
        <v>467</v>
      </c>
      <c r="AC20" s="153"/>
      <c r="AD20" s="154"/>
      <c r="AE20" s="155"/>
      <c r="AF20" s="155"/>
      <c r="AG20" s="155"/>
      <c r="AH20" s="155"/>
      <c r="AI20" s="155"/>
      <c r="AJ20" s="155"/>
      <c r="AK20" s="155"/>
      <c r="AL20" s="155"/>
      <c r="AM20" s="155"/>
      <c r="AN20" s="155"/>
      <c r="AO20" s="156"/>
    </row>
    <row r="21" spans="2:41">
      <c r="B21" s="135" t="s">
        <v>244</v>
      </c>
      <c r="C21" s="158">
        <v>3.3</v>
      </c>
      <c r="D21" s="157" t="s">
        <v>480</v>
      </c>
      <c r="E21" s="138">
        <v>48</v>
      </c>
      <c r="F21" s="148"/>
      <c r="G21" s="149"/>
      <c r="H21" s="149"/>
      <c r="I21" s="149"/>
      <c r="J21" s="149"/>
      <c r="K21" s="149"/>
      <c r="L21" s="149"/>
      <c r="M21" s="149"/>
      <c r="N21" s="149"/>
      <c r="O21" s="149"/>
      <c r="P21" s="149"/>
      <c r="Q21" s="150"/>
      <c r="R21" s="151"/>
      <c r="S21" s="152"/>
      <c r="T21" s="152"/>
      <c r="U21" s="152"/>
      <c r="V21" s="152"/>
      <c r="W21" s="152"/>
      <c r="X21" s="152"/>
      <c r="Y21" s="152"/>
      <c r="Z21" s="152"/>
      <c r="AA21" s="152"/>
      <c r="AB21" s="152"/>
      <c r="AC21" s="153"/>
      <c r="AD21" s="154" t="s">
        <v>467</v>
      </c>
      <c r="AE21" s="155" t="s">
        <v>467</v>
      </c>
      <c r="AF21" s="155" t="s">
        <v>467</v>
      </c>
      <c r="AG21" s="155" t="s">
        <v>467</v>
      </c>
      <c r="AH21" s="155" t="s">
        <v>467</v>
      </c>
      <c r="AI21" s="155" t="s">
        <v>467</v>
      </c>
      <c r="AJ21" s="155" t="s">
        <v>467</v>
      </c>
      <c r="AK21" s="155" t="s">
        <v>467</v>
      </c>
      <c r="AL21" s="155" t="s">
        <v>467</v>
      </c>
      <c r="AM21" s="155" t="s">
        <v>467</v>
      </c>
      <c r="AN21" s="155" t="s">
        <v>467</v>
      </c>
      <c r="AO21" s="156" t="s">
        <v>467</v>
      </c>
    </row>
    <row r="22" spans="2:41">
      <c r="B22" s="135" t="s">
        <v>244</v>
      </c>
      <c r="C22" s="158">
        <v>3.4</v>
      </c>
      <c r="D22" s="137" t="s">
        <v>481</v>
      </c>
      <c r="E22" s="138">
        <v>16</v>
      </c>
      <c r="F22" s="148"/>
      <c r="G22" s="149"/>
      <c r="H22" s="149"/>
      <c r="I22" s="149"/>
      <c r="J22" s="149"/>
      <c r="K22" s="149"/>
      <c r="L22" s="149"/>
      <c r="M22" s="149"/>
      <c r="N22" s="149"/>
      <c r="O22" s="149"/>
      <c r="P22" s="149"/>
      <c r="Q22" s="150"/>
      <c r="R22" s="151"/>
      <c r="S22" s="152"/>
      <c r="T22" s="152"/>
      <c r="U22" s="152"/>
      <c r="V22" s="152"/>
      <c r="W22" s="152"/>
      <c r="X22" s="152"/>
      <c r="Y22" s="152"/>
      <c r="Z22" s="152" t="s">
        <v>467</v>
      </c>
      <c r="AA22" s="152" t="s">
        <v>467</v>
      </c>
      <c r="AB22" s="152" t="s">
        <v>467</v>
      </c>
      <c r="AC22" s="153" t="s">
        <v>467</v>
      </c>
      <c r="AD22" s="154"/>
      <c r="AE22" s="155"/>
      <c r="AF22" s="155"/>
      <c r="AG22" s="155"/>
      <c r="AH22" s="155"/>
      <c r="AI22" s="155"/>
      <c r="AJ22" s="155"/>
      <c r="AK22" s="155"/>
      <c r="AL22" s="155"/>
      <c r="AM22" s="155"/>
      <c r="AN22" s="155"/>
      <c r="AO22" s="156"/>
    </row>
    <row r="23" spans="2:41">
      <c r="B23" s="135" t="s">
        <v>244</v>
      </c>
      <c r="C23" s="158">
        <v>4.0999999999999996</v>
      </c>
      <c r="D23" s="391" t="s">
        <v>482</v>
      </c>
      <c r="E23" s="138">
        <v>12</v>
      </c>
      <c r="F23" s="148"/>
      <c r="G23" s="149"/>
      <c r="H23" s="149"/>
      <c r="I23" s="149"/>
      <c r="J23" s="149"/>
      <c r="K23" s="149"/>
      <c r="L23" s="149"/>
      <c r="M23" s="149"/>
      <c r="N23" s="149"/>
      <c r="O23" s="149"/>
      <c r="P23" s="149"/>
      <c r="Q23" s="150"/>
      <c r="R23" s="151"/>
      <c r="S23" s="152"/>
      <c r="T23" s="152"/>
      <c r="U23" s="152"/>
      <c r="V23" s="152"/>
      <c r="W23" s="152"/>
      <c r="X23" s="152"/>
      <c r="Y23" s="152"/>
      <c r="Z23" s="152"/>
      <c r="AA23" s="152"/>
      <c r="AB23" s="152" t="s">
        <v>467</v>
      </c>
      <c r="AC23" s="153" t="s">
        <v>475</v>
      </c>
      <c r="AD23" s="154" t="s">
        <v>467</v>
      </c>
      <c r="AE23" s="155"/>
      <c r="AF23" s="155"/>
      <c r="AG23" s="155"/>
      <c r="AH23" s="155"/>
      <c r="AI23" s="155"/>
      <c r="AJ23" s="155"/>
      <c r="AK23" s="155"/>
      <c r="AL23" s="155"/>
      <c r="AM23" s="155"/>
      <c r="AN23" s="155"/>
      <c r="AO23" s="156"/>
    </row>
    <row r="24" spans="2:41">
      <c r="B24" s="135" t="s">
        <v>244</v>
      </c>
      <c r="C24" s="158">
        <v>4.2</v>
      </c>
      <c r="D24" s="157" t="s">
        <v>483</v>
      </c>
      <c r="E24" s="138">
        <v>8</v>
      </c>
      <c r="F24" s="148"/>
      <c r="G24" s="149"/>
      <c r="H24" s="149"/>
      <c r="I24" s="149"/>
      <c r="J24" s="149"/>
      <c r="K24" s="149"/>
      <c r="L24" s="149"/>
      <c r="M24" s="149"/>
      <c r="N24" s="149"/>
      <c r="O24" s="149"/>
      <c r="P24" s="149"/>
      <c r="Q24" s="150"/>
      <c r="R24" s="151"/>
      <c r="S24" s="152"/>
      <c r="T24" s="152"/>
      <c r="U24" s="152"/>
      <c r="V24" s="152"/>
      <c r="W24" s="152"/>
      <c r="X24" s="152"/>
      <c r="Y24" s="152"/>
      <c r="Z24" s="152"/>
      <c r="AA24" s="152"/>
      <c r="AB24" s="152"/>
      <c r="AC24" s="153" t="s">
        <v>467</v>
      </c>
      <c r="AD24" s="154" t="s">
        <v>467</v>
      </c>
      <c r="AE24" s="155"/>
      <c r="AF24" s="155"/>
      <c r="AG24" s="155"/>
      <c r="AH24" s="155"/>
      <c r="AI24" s="155"/>
      <c r="AJ24" s="155"/>
      <c r="AK24" s="155"/>
      <c r="AL24" s="155"/>
      <c r="AM24" s="155"/>
      <c r="AN24" s="155"/>
      <c r="AO24" s="156"/>
    </row>
    <row r="25" spans="2:41">
      <c r="B25" s="135" t="s">
        <v>244</v>
      </c>
      <c r="C25" s="158">
        <v>4.3</v>
      </c>
      <c r="D25" s="391" t="s">
        <v>484</v>
      </c>
      <c r="E25" s="138">
        <v>24</v>
      </c>
      <c r="F25" s="148"/>
      <c r="G25" s="149"/>
      <c r="H25" s="149"/>
      <c r="I25" s="149"/>
      <c r="J25" s="149"/>
      <c r="K25" s="149"/>
      <c r="L25" s="149"/>
      <c r="M25" s="149"/>
      <c r="N25" s="149"/>
      <c r="O25" s="149"/>
      <c r="P25" s="149"/>
      <c r="Q25" s="150"/>
      <c r="R25" s="151"/>
      <c r="S25" s="152"/>
      <c r="T25" s="152"/>
      <c r="U25" s="152"/>
      <c r="V25" s="152"/>
      <c r="W25" s="152"/>
      <c r="X25" s="152"/>
      <c r="Y25" s="152"/>
      <c r="Z25" s="152"/>
      <c r="AA25" s="152"/>
      <c r="AB25" s="152"/>
      <c r="AC25" s="153"/>
      <c r="AD25" s="154"/>
      <c r="AE25" s="155"/>
      <c r="AF25" s="155"/>
      <c r="AG25" s="155"/>
      <c r="AH25" s="155"/>
      <c r="AI25" s="155" t="s">
        <v>467</v>
      </c>
      <c r="AJ25" s="155" t="s">
        <v>467</v>
      </c>
      <c r="AK25" s="155" t="s">
        <v>467</v>
      </c>
      <c r="AL25" s="155" t="s">
        <v>467</v>
      </c>
      <c r="AM25" s="155" t="s">
        <v>467</v>
      </c>
      <c r="AN25" s="155" t="s">
        <v>467</v>
      </c>
      <c r="AO25" s="156"/>
    </row>
    <row r="26" spans="2:41">
      <c r="B26" s="135" t="s">
        <v>244</v>
      </c>
      <c r="C26" s="158">
        <v>4.4000000000000004</v>
      </c>
      <c r="D26" s="157" t="s">
        <v>485</v>
      </c>
      <c r="E26" s="138">
        <v>6</v>
      </c>
      <c r="F26" s="148"/>
      <c r="G26" s="149"/>
      <c r="H26" s="149"/>
      <c r="I26" s="149"/>
      <c r="J26" s="149"/>
      <c r="K26" s="149"/>
      <c r="L26" s="149"/>
      <c r="M26" s="149"/>
      <c r="N26" s="149"/>
      <c r="O26" s="149"/>
      <c r="P26" s="149"/>
      <c r="Q26" s="150"/>
      <c r="R26" s="151"/>
      <c r="S26" s="152"/>
      <c r="T26" s="152"/>
      <c r="U26" s="152"/>
      <c r="V26" s="152"/>
      <c r="W26" s="152"/>
      <c r="X26" s="152"/>
      <c r="Y26" s="152"/>
      <c r="Z26" s="152"/>
      <c r="AA26" s="152"/>
      <c r="AB26" s="152"/>
      <c r="AC26" s="153"/>
      <c r="AD26" s="154"/>
      <c r="AE26" s="155"/>
      <c r="AF26" s="155"/>
      <c r="AG26" s="155"/>
      <c r="AH26" s="155"/>
      <c r="AI26" s="155"/>
      <c r="AJ26" s="155" t="s">
        <v>467</v>
      </c>
      <c r="AK26" s="155" t="s">
        <v>467</v>
      </c>
      <c r="AL26" s="155" t="s">
        <v>467</v>
      </c>
      <c r="AM26" s="155" t="s">
        <v>467</v>
      </c>
      <c r="AN26" s="155" t="s">
        <v>467</v>
      </c>
      <c r="AO26" s="156" t="s">
        <v>467</v>
      </c>
    </row>
    <row r="27" spans="2:41">
      <c r="B27" s="135" t="s">
        <v>245</v>
      </c>
      <c r="C27" s="158">
        <v>5.0999999999999996</v>
      </c>
      <c r="D27" s="137" t="s">
        <v>486</v>
      </c>
      <c r="E27" s="138">
        <v>16</v>
      </c>
      <c r="F27" s="148"/>
      <c r="G27" s="149"/>
      <c r="H27" s="149"/>
      <c r="I27" s="149"/>
      <c r="J27" s="149"/>
      <c r="K27" s="149"/>
      <c r="L27" s="149"/>
      <c r="M27" s="149"/>
      <c r="N27" s="149"/>
      <c r="O27" s="149"/>
      <c r="P27" s="149"/>
      <c r="Q27" s="150"/>
      <c r="R27" s="151" t="s">
        <v>475</v>
      </c>
      <c r="S27" s="152" t="s">
        <v>467</v>
      </c>
      <c r="T27" s="152"/>
      <c r="U27" s="152"/>
      <c r="V27" s="152"/>
      <c r="W27" s="152"/>
      <c r="X27" s="152"/>
      <c r="Y27" s="152"/>
      <c r="Z27" s="152" t="s">
        <v>467</v>
      </c>
      <c r="AA27" s="396" t="s">
        <v>475</v>
      </c>
      <c r="AB27" s="152"/>
      <c r="AC27" s="153"/>
      <c r="AD27" s="154"/>
      <c r="AE27" s="155"/>
      <c r="AF27" s="155"/>
      <c r="AG27" s="155"/>
      <c r="AH27" s="155"/>
      <c r="AI27" s="155"/>
      <c r="AJ27" s="155"/>
      <c r="AK27" s="155"/>
      <c r="AL27" s="155"/>
      <c r="AM27" s="155"/>
      <c r="AN27" s="155"/>
      <c r="AO27" s="156"/>
    </row>
    <row r="28" spans="2:41">
      <c r="B28" s="135" t="s">
        <v>245</v>
      </c>
      <c r="C28" s="158">
        <v>5.2</v>
      </c>
      <c r="D28" s="137" t="s">
        <v>487</v>
      </c>
      <c r="E28" s="138">
        <v>24</v>
      </c>
      <c r="F28" s="148"/>
      <c r="G28" s="149"/>
      <c r="H28" s="149"/>
      <c r="I28" s="149"/>
      <c r="J28" s="149"/>
      <c r="K28" s="149"/>
      <c r="L28" s="149"/>
      <c r="M28" s="149"/>
      <c r="N28" s="149"/>
      <c r="O28" s="149"/>
      <c r="P28" s="149"/>
      <c r="Q28" s="150"/>
      <c r="R28" s="151"/>
      <c r="S28" s="152"/>
      <c r="T28" s="152"/>
      <c r="U28" s="152"/>
      <c r="V28" s="152"/>
      <c r="W28" s="152"/>
      <c r="X28" s="152"/>
      <c r="Y28" s="152"/>
      <c r="Z28" s="152"/>
      <c r="AA28" s="152"/>
      <c r="AB28" s="152"/>
      <c r="AC28" s="153"/>
      <c r="AD28" s="154" t="s">
        <v>475</v>
      </c>
      <c r="AE28" s="155"/>
      <c r="AF28" s="155"/>
      <c r="AG28" s="155"/>
      <c r="AH28" s="155"/>
      <c r="AI28" s="155"/>
      <c r="AJ28" s="155" t="s">
        <v>467</v>
      </c>
      <c r="AK28" s="155" t="s">
        <v>467</v>
      </c>
      <c r="AL28" s="155" t="s">
        <v>467</v>
      </c>
      <c r="AM28" s="155" t="s">
        <v>467</v>
      </c>
      <c r="AN28" s="155" t="s">
        <v>467</v>
      </c>
      <c r="AO28" s="156"/>
    </row>
    <row r="29" spans="2:41">
      <c r="B29" s="135" t="s">
        <v>245</v>
      </c>
      <c r="C29" s="158">
        <v>5.3</v>
      </c>
      <c r="D29" s="391" t="s">
        <v>488</v>
      </c>
      <c r="E29" s="138">
        <v>20</v>
      </c>
      <c r="F29" s="148"/>
      <c r="G29" s="149"/>
      <c r="H29" s="149"/>
      <c r="I29" s="149"/>
      <c r="J29" s="149"/>
      <c r="K29" s="149"/>
      <c r="L29" s="149"/>
      <c r="M29" s="149"/>
      <c r="N29" s="149"/>
      <c r="O29" s="149"/>
      <c r="P29" s="149"/>
      <c r="Q29" s="150"/>
      <c r="R29" s="151"/>
      <c r="S29" s="152"/>
      <c r="T29" s="152"/>
      <c r="U29" s="152"/>
      <c r="V29" s="152"/>
      <c r="W29" s="152"/>
      <c r="X29" s="152"/>
      <c r="Y29" s="152"/>
      <c r="Z29" s="152"/>
      <c r="AA29" s="152"/>
      <c r="AB29" s="152"/>
      <c r="AC29" s="153"/>
      <c r="AD29" s="154"/>
      <c r="AE29" s="155"/>
      <c r="AF29" s="155"/>
      <c r="AG29" s="155" t="s">
        <v>467</v>
      </c>
      <c r="AH29" s="155"/>
      <c r="AI29" s="155"/>
      <c r="AJ29" s="155"/>
      <c r="AK29" s="155"/>
      <c r="AL29" s="155" t="s">
        <v>467</v>
      </c>
      <c r="AM29" s="155" t="s">
        <v>467</v>
      </c>
      <c r="AN29" s="155" t="s">
        <v>467</v>
      </c>
      <c r="AO29" s="155" t="s">
        <v>467</v>
      </c>
    </row>
    <row r="30" spans="2:41">
      <c r="B30" s="135" t="s">
        <v>245</v>
      </c>
      <c r="C30" s="158">
        <v>5.4</v>
      </c>
      <c r="D30" s="157" t="s">
        <v>379</v>
      </c>
      <c r="E30" s="138">
        <v>12</v>
      </c>
      <c r="F30" s="148"/>
      <c r="G30" s="149"/>
      <c r="H30" s="149"/>
      <c r="I30" s="149" t="s">
        <v>467</v>
      </c>
      <c r="J30" s="149" t="s">
        <v>467</v>
      </c>
      <c r="K30" s="149" t="s">
        <v>467</v>
      </c>
      <c r="L30" s="149"/>
      <c r="M30" s="149"/>
      <c r="N30" s="149"/>
      <c r="O30" s="149"/>
      <c r="P30" s="149"/>
      <c r="Q30" s="150"/>
      <c r="R30" s="151"/>
      <c r="S30" s="152"/>
      <c r="T30" s="152"/>
      <c r="U30" s="152"/>
      <c r="V30" s="152"/>
      <c r="W30" s="152"/>
      <c r="X30" s="152"/>
      <c r="Y30" s="152"/>
      <c r="Z30" s="152"/>
      <c r="AA30" s="152"/>
      <c r="AB30" s="152"/>
      <c r="AC30" s="153"/>
      <c r="AD30" s="154"/>
      <c r="AE30" s="155"/>
      <c r="AF30" s="155"/>
      <c r="AG30" s="155"/>
      <c r="AH30" s="155"/>
      <c r="AI30" s="155"/>
      <c r="AJ30" s="155"/>
      <c r="AK30" s="155"/>
      <c r="AL30" s="155"/>
      <c r="AM30" s="155"/>
      <c r="AN30" s="155"/>
      <c r="AO30" s="156"/>
    </row>
    <row r="31" spans="2:41">
      <c r="B31" s="135" t="s">
        <v>245</v>
      </c>
      <c r="C31" s="158">
        <v>5.5</v>
      </c>
      <c r="D31" s="137" t="s">
        <v>489</v>
      </c>
      <c r="E31" s="138">
        <v>144</v>
      </c>
      <c r="F31" s="148" t="s">
        <v>467</v>
      </c>
      <c r="G31" s="149" t="s">
        <v>467</v>
      </c>
      <c r="H31" s="149" t="s">
        <v>467</v>
      </c>
      <c r="I31" s="149" t="s">
        <v>467</v>
      </c>
      <c r="J31" s="149" t="s">
        <v>467</v>
      </c>
      <c r="K31" s="149" t="s">
        <v>467</v>
      </c>
      <c r="L31" s="149" t="s">
        <v>467</v>
      </c>
      <c r="M31" s="149" t="s">
        <v>467</v>
      </c>
      <c r="N31" s="149" t="s">
        <v>467</v>
      </c>
      <c r="O31" s="149" t="s">
        <v>467</v>
      </c>
      <c r="P31" s="149" t="s">
        <v>467</v>
      </c>
      <c r="Q31" s="150" t="s">
        <v>467</v>
      </c>
      <c r="R31" s="151" t="s">
        <v>467</v>
      </c>
      <c r="S31" s="152" t="s">
        <v>467</v>
      </c>
      <c r="T31" s="152" t="s">
        <v>467</v>
      </c>
      <c r="U31" s="152" t="s">
        <v>467</v>
      </c>
      <c r="V31" s="152" t="s">
        <v>467</v>
      </c>
      <c r="W31" s="152" t="s">
        <v>467</v>
      </c>
      <c r="X31" s="152" t="s">
        <v>467</v>
      </c>
      <c r="Y31" s="152" t="s">
        <v>467</v>
      </c>
      <c r="Z31" s="152" t="s">
        <v>467</v>
      </c>
      <c r="AA31" s="152" t="s">
        <v>467</v>
      </c>
      <c r="AB31" s="152" t="s">
        <v>467</v>
      </c>
      <c r="AC31" s="153" t="s">
        <v>467</v>
      </c>
      <c r="AD31" s="154" t="s">
        <v>467</v>
      </c>
      <c r="AE31" s="155" t="s">
        <v>467</v>
      </c>
      <c r="AF31" s="155" t="s">
        <v>467</v>
      </c>
      <c r="AG31" s="155" t="s">
        <v>467</v>
      </c>
      <c r="AH31" s="155" t="s">
        <v>467</v>
      </c>
      <c r="AI31" s="155" t="s">
        <v>467</v>
      </c>
      <c r="AJ31" s="155" t="s">
        <v>467</v>
      </c>
      <c r="AK31" s="155" t="s">
        <v>467</v>
      </c>
      <c r="AL31" s="155" t="s">
        <v>467</v>
      </c>
      <c r="AM31" s="155" t="s">
        <v>467</v>
      </c>
      <c r="AN31" s="155" t="s">
        <v>467</v>
      </c>
      <c r="AO31" s="156" t="s">
        <v>467</v>
      </c>
    </row>
    <row r="32" spans="2:41">
      <c r="B32" s="135" t="s">
        <v>246</v>
      </c>
      <c r="C32" s="158">
        <v>6.1</v>
      </c>
      <c r="D32" s="137" t="s">
        <v>490</v>
      </c>
      <c r="E32" s="147">
        <v>144</v>
      </c>
      <c r="F32" s="149" t="s">
        <v>467</v>
      </c>
      <c r="G32" s="149" t="s">
        <v>467</v>
      </c>
      <c r="H32" s="149" t="s">
        <v>467</v>
      </c>
      <c r="I32" s="149" t="s">
        <v>467</v>
      </c>
      <c r="J32" s="149" t="s">
        <v>467</v>
      </c>
      <c r="K32" s="149" t="s">
        <v>467</v>
      </c>
      <c r="L32" s="149" t="s">
        <v>467</v>
      </c>
      <c r="M32" s="149" t="s">
        <v>467</v>
      </c>
      <c r="N32" s="149" t="s">
        <v>467</v>
      </c>
      <c r="O32" s="149" t="s">
        <v>467</v>
      </c>
      <c r="P32" s="149" t="s">
        <v>467</v>
      </c>
      <c r="Q32" s="150" t="s">
        <v>467</v>
      </c>
      <c r="R32" s="151" t="s">
        <v>467</v>
      </c>
      <c r="S32" s="152" t="s">
        <v>467</v>
      </c>
      <c r="T32" s="152" t="s">
        <v>467</v>
      </c>
      <c r="U32" s="152" t="s">
        <v>467</v>
      </c>
      <c r="V32" s="152" t="s">
        <v>467</v>
      </c>
      <c r="W32" s="152" t="s">
        <v>467</v>
      </c>
      <c r="X32" s="152" t="s">
        <v>467</v>
      </c>
      <c r="Y32" s="152" t="s">
        <v>467</v>
      </c>
      <c r="Z32" s="152" t="s">
        <v>467</v>
      </c>
      <c r="AA32" s="152" t="s">
        <v>467</v>
      </c>
      <c r="AB32" s="152" t="s">
        <v>467</v>
      </c>
      <c r="AC32" s="153" t="s">
        <v>467</v>
      </c>
      <c r="AD32" s="154" t="s">
        <v>467</v>
      </c>
      <c r="AE32" s="155" t="s">
        <v>467</v>
      </c>
      <c r="AF32" s="155" t="s">
        <v>467</v>
      </c>
      <c r="AG32" s="155" t="s">
        <v>467</v>
      </c>
      <c r="AH32" s="155" t="s">
        <v>467</v>
      </c>
      <c r="AI32" s="155" t="s">
        <v>467</v>
      </c>
      <c r="AJ32" s="155" t="s">
        <v>467</v>
      </c>
      <c r="AK32" s="155" t="s">
        <v>467</v>
      </c>
      <c r="AL32" s="155" t="s">
        <v>467</v>
      </c>
      <c r="AM32" s="155" t="s">
        <v>467</v>
      </c>
      <c r="AN32" s="155" t="s">
        <v>467</v>
      </c>
      <c r="AO32" s="156" t="s">
        <v>467</v>
      </c>
    </row>
    <row r="33" spans="2:41" ht="25.5">
      <c r="B33" s="135" t="s">
        <v>246</v>
      </c>
      <c r="C33" s="397">
        <v>6.2</v>
      </c>
      <c r="D33" s="201" t="s">
        <v>491</v>
      </c>
      <c r="E33" s="398">
        <v>24</v>
      </c>
      <c r="F33" s="149"/>
      <c r="G33" s="400"/>
      <c r="H33" s="400"/>
      <c r="I33" s="400"/>
      <c r="J33" s="400"/>
      <c r="K33" s="400"/>
      <c r="L33" s="400"/>
      <c r="M33" s="400"/>
      <c r="N33" s="400"/>
      <c r="O33" s="400"/>
      <c r="P33" s="400"/>
      <c r="Q33" s="401"/>
      <c r="R33" s="402"/>
      <c r="S33" s="403"/>
      <c r="T33" s="403" t="s">
        <v>467</v>
      </c>
      <c r="U33" s="403" t="s">
        <v>467</v>
      </c>
      <c r="V33" s="403" t="s">
        <v>467</v>
      </c>
      <c r="W33" s="403" t="s">
        <v>467</v>
      </c>
      <c r="X33" s="403" t="s">
        <v>467</v>
      </c>
      <c r="Y33" s="403" t="s">
        <v>467</v>
      </c>
      <c r="Z33" s="403"/>
      <c r="AA33" s="403"/>
      <c r="AB33" s="403"/>
      <c r="AC33" s="404"/>
      <c r="AD33" s="405"/>
      <c r="AE33" s="406"/>
      <c r="AF33" s="406"/>
      <c r="AG33" s="406"/>
      <c r="AH33" s="406"/>
      <c r="AI33" s="406"/>
      <c r="AJ33" s="406"/>
      <c r="AK33" s="406"/>
      <c r="AL33" s="406"/>
      <c r="AM33" s="406"/>
      <c r="AN33" s="406"/>
      <c r="AO33" s="407"/>
    </row>
    <row r="34" spans="2:41">
      <c r="B34" s="382" t="s">
        <v>246</v>
      </c>
      <c r="C34" s="397">
        <v>6.3</v>
      </c>
      <c r="D34" s="137" t="s">
        <v>492</v>
      </c>
      <c r="E34" s="398">
        <v>12</v>
      </c>
      <c r="F34" s="399"/>
      <c r="G34" s="400"/>
      <c r="H34" s="400"/>
      <c r="I34" s="400"/>
      <c r="J34" s="400"/>
      <c r="K34" s="400"/>
      <c r="L34" s="400"/>
      <c r="M34" s="400"/>
      <c r="N34" s="400"/>
      <c r="O34" s="400"/>
      <c r="P34" s="400"/>
      <c r="Q34" s="401"/>
      <c r="R34" s="402"/>
      <c r="S34" s="403"/>
      <c r="T34" s="403" t="s">
        <v>467</v>
      </c>
      <c r="U34" s="403" t="s">
        <v>467</v>
      </c>
      <c r="V34" s="403" t="s">
        <v>467</v>
      </c>
      <c r="W34" s="403"/>
      <c r="X34" s="403"/>
      <c r="Y34" s="403"/>
      <c r="Z34" s="403"/>
      <c r="AA34" s="403"/>
      <c r="AB34" s="403"/>
      <c r="AC34" s="404"/>
      <c r="AD34" s="405"/>
      <c r="AE34" s="406"/>
      <c r="AF34" s="406"/>
      <c r="AG34" s="406"/>
      <c r="AH34" s="406"/>
      <c r="AI34" s="406"/>
      <c r="AJ34" s="406"/>
      <c r="AK34" s="406"/>
      <c r="AL34" s="406"/>
      <c r="AM34" s="406"/>
      <c r="AN34" s="406"/>
      <c r="AO34" s="407"/>
    </row>
    <row r="35" spans="2:41">
      <c r="B35" s="382" t="s">
        <v>246</v>
      </c>
      <c r="C35" s="397">
        <v>6.4</v>
      </c>
      <c r="D35" s="391" t="s">
        <v>493</v>
      </c>
      <c r="E35" s="398">
        <v>8</v>
      </c>
      <c r="F35" s="399"/>
      <c r="G35" s="400"/>
      <c r="H35" s="400"/>
      <c r="I35" s="400"/>
      <c r="J35" s="400"/>
      <c r="K35" s="400"/>
      <c r="L35" s="400"/>
      <c r="M35" s="400"/>
      <c r="N35" s="400"/>
      <c r="O35" s="400"/>
      <c r="P35" s="400"/>
      <c r="Q35" s="401"/>
      <c r="R35" s="402"/>
      <c r="S35" s="403"/>
      <c r="T35" s="403"/>
      <c r="U35" s="403"/>
      <c r="V35" s="403"/>
      <c r="W35" s="403"/>
      <c r="X35" s="403"/>
      <c r="Y35" s="403"/>
      <c r="Z35" s="403"/>
      <c r="AA35" s="403"/>
      <c r="AB35" s="403"/>
      <c r="AC35" s="404"/>
      <c r="AD35" s="405"/>
      <c r="AE35" s="406"/>
      <c r="AF35" s="406"/>
      <c r="AG35" s="406"/>
      <c r="AH35" s="406"/>
      <c r="AI35" s="406"/>
      <c r="AJ35" s="406"/>
      <c r="AK35" s="406"/>
      <c r="AL35" s="406" t="s">
        <v>467</v>
      </c>
      <c r="AM35" s="406" t="s">
        <v>467</v>
      </c>
      <c r="AN35" s="406"/>
      <c r="AO35" s="407"/>
    </row>
    <row r="36" spans="2:41">
      <c r="B36" s="382" t="s">
        <v>246</v>
      </c>
      <c r="C36" s="397">
        <v>6.5</v>
      </c>
      <c r="D36" s="408" t="s">
        <v>494</v>
      </c>
      <c r="E36" s="398">
        <v>12</v>
      </c>
      <c r="F36" s="399"/>
      <c r="G36" s="400"/>
      <c r="H36" s="400"/>
      <c r="I36" s="400"/>
      <c r="J36" s="400"/>
      <c r="K36" s="400"/>
      <c r="L36" s="400"/>
      <c r="M36" s="400"/>
      <c r="N36" s="400"/>
      <c r="O36" s="400"/>
      <c r="P36" s="400"/>
      <c r="Q36" s="401"/>
      <c r="R36" s="402"/>
      <c r="S36" s="403"/>
      <c r="T36" s="403"/>
      <c r="U36" s="403"/>
      <c r="V36" s="403"/>
      <c r="W36" s="403" t="s">
        <v>467</v>
      </c>
      <c r="X36" s="403" t="s">
        <v>467</v>
      </c>
      <c r="Y36" s="403" t="s">
        <v>467</v>
      </c>
      <c r="Z36" s="403"/>
      <c r="AA36" s="403"/>
      <c r="AB36" s="403"/>
      <c r="AC36" s="404"/>
      <c r="AD36" s="405"/>
      <c r="AE36" s="406"/>
      <c r="AF36" s="406"/>
      <c r="AG36" s="406"/>
      <c r="AH36" s="406"/>
      <c r="AI36" s="406"/>
      <c r="AJ36" s="406"/>
      <c r="AK36" s="406"/>
      <c r="AL36" s="406"/>
      <c r="AM36" s="406"/>
      <c r="AN36" s="406"/>
      <c r="AO36" s="407"/>
    </row>
    <row r="37" spans="2:41">
      <c r="B37" s="382" t="s">
        <v>247</v>
      </c>
      <c r="C37" s="397">
        <v>7.1</v>
      </c>
      <c r="D37" s="137" t="s">
        <v>495</v>
      </c>
      <c r="E37" s="398">
        <v>32</v>
      </c>
      <c r="F37" s="399"/>
      <c r="G37" s="400"/>
      <c r="H37" s="400"/>
      <c r="I37" s="400"/>
      <c r="J37" s="400"/>
      <c r="K37" s="400"/>
      <c r="L37" s="400"/>
      <c r="M37" s="400"/>
      <c r="N37" s="400"/>
      <c r="O37" s="400"/>
      <c r="P37" s="400" t="s">
        <v>467</v>
      </c>
      <c r="Q37" s="401" t="s">
        <v>467</v>
      </c>
      <c r="R37" s="402" t="s">
        <v>467</v>
      </c>
      <c r="S37" s="403" t="s">
        <v>467</v>
      </c>
      <c r="T37" s="403" t="s">
        <v>467</v>
      </c>
      <c r="U37" s="403" t="s">
        <v>467</v>
      </c>
      <c r="V37" s="403" t="s">
        <v>467</v>
      </c>
      <c r="W37" s="403" t="s">
        <v>467</v>
      </c>
      <c r="X37" s="403"/>
      <c r="Y37" s="403"/>
      <c r="Z37" s="403"/>
      <c r="AA37" s="403"/>
      <c r="AB37" s="403"/>
      <c r="AC37" s="404"/>
      <c r="AD37" s="405"/>
      <c r="AE37" s="406"/>
      <c r="AF37" s="406"/>
      <c r="AG37" s="406"/>
      <c r="AH37" s="406"/>
      <c r="AI37" s="406"/>
      <c r="AJ37" s="406"/>
      <c r="AK37" s="406"/>
      <c r="AL37" s="406"/>
      <c r="AM37" s="406"/>
      <c r="AN37" s="406"/>
      <c r="AO37" s="407"/>
    </row>
    <row r="38" spans="2:41">
      <c r="B38" s="382" t="s">
        <v>247</v>
      </c>
      <c r="C38" s="397">
        <v>7.2</v>
      </c>
      <c r="D38" s="157" t="s">
        <v>496</v>
      </c>
      <c r="E38" s="398">
        <v>20</v>
      </c>
      <c r="F38" s="399"/>
      <c r="G38" s="400"/>
      <c r="H38" s="400"/>
      <c r="I38" s="400"/>
      <c r="J38" s="400"/>
      <c r="K38" s="400"/>
      <c r="L38" s="400"/>
      <c r="M38" s="400"/>
      <c r="N38" s="400"/>
      <c r="O38" s="400"/>
      <c r="P38" s="400"/>
      <c r="Q38" s="401"/>
      <c r="R38" s="402"/>
      <c r="S38" s="403"/>
      <c r="T38" s="403"/>
      <c r="U38" s="403"/>
      <c r="V38" s="403"/>
      <c r="W38" s="403"/>
      <c r="X38" s="403"/>
      <c r="Y38" s="403"/>
      <c r="Z38" s="403"/>
      <c r="AA38" s="403"/>
      <c r="AB38" s="403"/>
      <c r="AC38" s="404"/>
      <c r="AD38" s="405" t="s">
        <v>467</v>
      </c>
      <c r="AE38" s="406" t="s">
        <v>467</v>
      </c>
      <c r="AF38" s="406" t="s">
        <v>467</v>
      </c>
      <c r="AG38" s="406" t="s">
        <v>467</v>
      </c>
      <c r="AH38" s="406" t="s">
        <v>467</v>
      </c>
      <c r="AI38" s="406"/>
      <c r="AJ38" s="406"/>
      <c r="AK38" s="406"/>
      <c r="AL38" s="406"/>
      <c r="AM38" s="406"/>
      <c r="AN38" s="406"/>
      <c r="AO38" s="407"/>
    </row>
    <row r="39" spans="2:41">
      <c r="B39" s="382" t="s">
        <v>247</v>
      </c>
      <c r="C39" s="397">
        <v>7.3</v>
      </c>
      <c r="D39" s="157" t="s">
        <v>497</v>
      </c>
      <c r="E39" s="398">
        <v>8</v>
      </c>
      <c r="F39" s="399"/>
      <c r="G39" s="400"/>
      <c r="H39" s="400"/>
      <c r="I39" s="400"/>
      <c r="J39" s="400"/>
      <c r="K39" s="400"/>
      <c r="L39" s="400"/>
      <c r="M39" s="400"/>
      <c r="N39" s="400"/>
      <c r="O39" s="400"/>
      <c r="P39" s="400"/>
      <c r="Q39" s="401"/>
      <c r="R39" s="402"/>
      <c r="S39" s="403"/>
      <c r="T39" s="403"/>
      <c r="U39" s="403"/>
      <c r="V39" s="403"/>
      <c r="W39" s="403"/>
      <c r="X39" s="403"/>
      <c r="Y39" s="403"/>
      <c r="Z39" s="403"/>
      <c r="AA39" s="403"/>
      <c r="AB39" s="403"/>
      <c r="AC39" s="404"/>
      <c r="AD39" s="405"/>
      <c r="AE39" s="406"/>
      <c r="AF39" s="406"/>
      <c r="AG39" s="406" t="s">
        <v>467</v>
      </c>
      <c r="AH39" s="406" t="s">
        <v>467</v>
      </c>
      <c r="AI39" s="406"/>
      <c r="AJ39" s="406"/>
      <c r="AK39" s="406"/>
      <c r="AL39" s="406"/>
      <c r="AM39" s="406"/>
      <c r="AN39" s="406"/>
      <c r="AO39" s="407"/>
    </row>
    <row r="40" spans="2:41">
      <c r="B40" s="382" t="s">
        <v>247</v>
      </c>
      <c r="C40" s="397">
        <v>7.4</v>
      </c>
      <c r="D40" s="392" t="s">
        <v>498</v>
      </c>
      <c r="E40" s="398">
        <v>8</v>
      </c>
      <c r="F40" s="399"/>
      <c r="G40" s="400"/>
      <c r="H40" s="400"/>
      <c r="I40" s="400"/>
      <c r="J40" s="400"/>
      <c r="K40" s="400"/>
      <c r="L40" s="400"/>
      <c r="M40" s="400"/>
      <c r="N40" s="400"/>
      <c r="O40" s="400"/>
      <c r="P40" s="400"/>
      <c r="Q40" s="401"/>
      <c r="R40" s="402"/>
      <c r="S40" s="403"/>
      <c r="T40" s="403"/>
      <c r="U40" s="403"/>
      <c r="V40" s="403"/>
      <c r="W40" s="403"/>
      <c r="X40" s="403"/>
      <c r="Y40" s="403"/>
      <c r="Z40" s="403"/>
      <c r="AA40" s="403"/>
      <c r="AB40" s="403"/>
      <c r="AC40" s="404"/>
      <c r="AD40" s="405"/>
      <c r="AE40" s="406"/>
      <c r="AF40" s="406"/>
      <c r="AG40" s="406" t="s">
        <v>467</v>
      </c>
      <c r="AH40" s="406" t="s">
        <v>467</v>
      </c>
      <c r="AI40" s="406"/>
      <c r="AJ40" s="406"/>
      <c r="AK40" s="406"/>
      <c r="AL40" s="406"/>
      <c r="AM40" s="406"/>
      <c r="AN40" s="406"/>
      <c r="AO40" s="407"/>
    </row>
    <row r="41" spans="2:41">
      <c r="B41" s="382" t="s">
        <v>248</v>
      </c>
      <c r="C41" s="397">
        <v>8.1</v>
      </c>
      <c r="D41" s="391" t="s">
        <v>499</v>
      </c>
      <c r="E41" s="398">
        <v>4</v>
      </c>
      <c r="F41" s="399" t="s">
        <v>467</v>
      </c>
      <c r="G41" s="400"/>
      <c r="H41" s="400"/>
      <c r="I41" s="400"/>
      <c r="J41" s="400"/>
      <c r="K41" s="400"/>
      <c r="L41" s="400"/>
      <c r="M41" s="400"/>
      <c r="N41" s="400"/>
      <c r="O41" s="400"/>
      <c r="P41" s="400"/>
      <c r="Q41" s="401"/>
      <c r="R41" s="402"/>
      <c r="S41" s="403"/>
      <c r="T41" s="403"/>
      <c r="U41" s="403"/>
      <c r="V41" s="403"/>
      <c r="W41" s="403"/>
      <c r="X41" s="403"/>
      <c r="Y41" s="403"/>
      <c r="Z41" s="403"/>
      <c r="AA41" s="403"/>
      <c r="AB41" s="403"/>
      <c r="AC41" s="404"/>
      <c r="AD41" s="405"/>
      <c r="AE41" s="406"/>
      <c r="AF41" s="406"/>
      <c r="AG41" s="406"/>
      <c r="AH41" s="406"/>
      <c r="AI41" s="406"/>
      <c r="AJ41" s="406"/>
      <c r="AK41" s="406"/>
      <c r="AL41" s="406"/>
      <c r="AM41" s="406"/>
      <c r="AN41" s="406"/>
      <c r="AO41" s="407"/>
    </row>
    <row r="42" spans="2:41" ht="25.5">
      <c r="B42" s="382" t="s">
        <v>248</v>
      </c>
      <c r="C42" s="397">
        <v>8.1999999999999993</v>
      </c>
      <c r="D42" s="409" t="s">
        <v>500</v>
      </c>
      <c r="E42" s="398">
        <v>6</v>
      </c>
      <c r="F42" s="399" t="s">
        <v>467</v>
      </c>
      <c r="G42" s="400" t="s">
        <v>467</v>
      </c>
      <c r="H42" s="400" t="s">
        <v>467</v>
      </c>
      <c r="I42" s="400" t="s">
        <v>467</v>
      </c>
      <c r="J42" s="400" t="s">
        <v>467</v>
      </c>
      <c r="K42" s="400" t="s">
        <v>467</v>
      </c>
      <c r="L42" s="400" t="s">
        <v>467</v>
      </c>
      <c r="M42" s="400" t="s">
        <v>467</v>
      </c>
      <c r="N42" s="400" t="s">
        <v>467</v>
      </c>
      <c r="O42" s="400" t="s">
        <v>467</v>
      </c>
      <c r="P42" s="400" t="s">
        <v>467</v>
      </c>
      <c r="Q42" s="401" t="s">
        <v>467</v>
      </c>
      <c r="R42" s="402" t="s">
        <v>467</v>
      </c>
      <c r="S42" s="403" t="s">
        <v>467</v>
      </c>
      <c r="T42" s="403" t="s">
        <v>467</v>
      </c>
      <c r="U42" s="403" t="s">
        <v>467</v>
      </c>
      <c r="V42" s="403" t="s">
        <v>467</v>
      </c>
      <c r="W42" s="403" t="s">
        <v>467</v>
      </c>
      <c r="X42" s="403" t="s">
        <v>467</v>
      </c>
      <c r="Y42" s="403" t="s">
        <v>467</v>
      </c>
      <c r="Z42" s="403" t="s">
        <v>467</v>
      </c>
      <c r="AA42" s="403" t="s">
        <v>467</v>
      </c>
      <c r="AB42" s="403" t="s">
        <v>467</v>
      </c>
      <c r="AC42" s="404" t="s">
        <v>467</v>
      </c>
      <c r="AD42" s="405" t="s">
        <v>467</v>
      </c>
      <c r="AE42" s="406" t="s">
        <v>467</v>
      </c>
      <c r="AF42" s="406" t="s">
        <v>467</v>
      </c>
      <c r="AG42" s="406" t="s">
        <v>467</v>
      </c>
      <c r="AH42" s="406" t="s">
        <v>467</v>
      </c>
      <c r="AI42" s="406" t="s">
        <v>467</v>
      </c>
      <c r="AJ42" s="406" t="s">
        <v>467</v>
      </c>
      <c r="AK42" s="406" t="s">
        <v>467</v>
      </c>
      <c r="AL42" s="406" t="s">
        <v>467</v>
      </c>
      <c r="AM42" s="406" t="s">
        <v>467</v>
      </c>
      <c r="AN42" s="406" t="s">
        <v>467</v>
      </c>
      <c r="AO42" s="407" t="s">
        <v>467</v>
      </c>
    </row>
    <row r="43" spans="2:41" ht="13.5" thickBot="1">
      <c r="B43" s="382" t="s">
        <v>248</v>
      </c>
      <c r="C43" s="397">
        <v>8.3000000000000007</v>
      </c>
      <c r="D43" s="161" t="s">
        <v>501</v>
      </c>
      <c r="E43" s="398">
        <v>144</v>
      </c>
      <c r="F43" s="399" t="s">
        <v>467</v>
      </c>
      <c r="G43" s="400" t="s">
        <v>467</v>
      </c>
      <c r="H43" s="400" t="s">
        <v>467</v>
      </c>
      <c r="I43" s="400" t="s">
        <v>467</v>
      </c>
      <c r="J43" s="400" t="s">
        <v>467</v>
      </c>
      <c r="K43" s="400" t="s">
        <v>467</v>
      </c>
      <c r="L43" s="400" t="s">
        <v>467</v>
      </c>
      <c r="M43" s="400" t="s">
        <v>467</v>
      </c>
      <c r="N43" s="400" t="s">
        <v>467</v>
      </c>
      <c r="O43" s="400" t="s">
        <v>467</v>
      </c>
      <c r="P43" s="400" t="s">
        <v>467</v>
      </c>
      <c r="Q43" s="401" t="s">
        <v>467</v>
      </c>
      <c r="R43" s="402" t="s">
        <v>467</v>
      </c>
      <c r="S43" s="403" t="s">
        <v>467</v>
      </c>
      <c r="T43" s="403" t="s">
        <v>467</v>
      </c>
      <c r="U43" s="403" t="s">
        <v>467</v>
      </c>
      <c r="V43" s="403" t="s">
        <v>467</v>
      </c>
      <c r="W43" s="403" t="s">
        <v>467</v>
      </c>
      <c r="X43" s="403" t="s">
        <v>467</v>
      </c>
      <c r="Y43" s="403" t="s">
        <v>467</v>
      </c>
      <c r="Z43" s="403" t="s">
        <v>467</v>
      </c>
      <c r="AA43" s="403" t="s">
        <v>467</v>
      </c>
      <c r="AB43" s="403" t="s">
        <v>467</v>
      </c>
      <c r="AC43" s="404" t="s">
        <v>467</v>
      </c>
      <c r="AD43" s="405" t="s">
        <v>467</v>
      </c>
      <c r="AE43" s="406" t="s">
        <v>467</v>
      </c>
      <c r="AF43" s="406" t="s">
        <v>467</v>
      </c>
      <c r="AG43" s="406" t="s">
        <v>467</v>
      </c>
      <c r="AH43" s="406" t="s">
        <v>467</v>
      </c>
      <c r="AI43" s="406" t="s">
        <v>467</v>
      </c>
      <c r="AJ43" s="406" t="s">
        <v>467</v>
      </c>
      <c r="AK43" s="406" t="s">
        <v>467</v>
      </c>
      <c r="AL43" s="406" t="s">
        <v>467</v>
      </c>
      <c r="AM43" s="406" t="s">
        <v>467</v>
      </c>
      <c r="AN43" s="406" t="s">
        <v>467</v>
      </c>
      <c r="AO43" s="407" t="s">
        <v>467</v>
      </c>
    </row>
    <row r="44" spans="2:41">
      <c r="B44" s="382" t="s">
        <v>248</v>
      </c>
      <c r="C44" s="397">
        <v>8.4</v>
      </c>
      <c r="D44" s="408" t="s">
        <v>502</v>
      </c>
      <c r="E44" s="398">
        <v>6</v>
      </c>
      <c r="F44" s="399" t="s">
        <v>467</v>
      </c>
      <c r="G44" s="400"/>
      <c r="H44" s="400"/>
      <c r="I44" s="400"/>
      <c r="J44" s="400"/>
      <c r="K44" s="400" t="s">
        <v>467</v>
      </c>
      <c r="L44" s="400"/>
      <c r="M44" s="400"/>
      <c r="N44" s="400"/>
      <c r="O44" s="400"/>
      <c r="P44" s="400"/>
      <c r="Q44" s="401"/>
      <c r="R44" s="402" t="s">
        <v>475</v>
      </c>
      <c r="S44" s="403"/>
      <c r="T44" s="403"/>
      <c r="U44" s="403"/>
      <c r="V44" s="403"/>
      <c r="W44" s="403"/>
      <c r="X44" s="403" t="s">
        <v>467</v>
      </c>
      <c r="Y44" s="403"/>
      <c r="Z44" s="403"/>
      <c r="AA44" s="403"/>
      <c r="AB44" s="403"/>
      <c r="AC44" s="404" t="s">
        <v>475</v>
      </c>
      <c r="AD44" s="405"/>
      <c r="AE44" s="406"/>
      <c r="AF44" s="406"/>
      <c r="AG44" s="406"/>
      <c r="AH44" s="406"/>
      <c r="AI44" s="406"/>
      <c r="AJ44" s="406"/>
      <c r="AK44" s="406"/>
      <c r="AL44" s="406"/>
      <c r="AM44" s="406"/>
      <c r="AN44" s="406"/>
      <c r="AO44" s="407" t="s">
        <v>467</v>
      </c>
    </row>
    <row r="45" spans="2:41" ht="13.5" thickBot="1">
      <c r="B45" s="135" t="s">
        <v>248</v>
      </c>
      <c r="C45" s="160">
        <v>8.5</v>
      </c>
      <c r="D45" s="161" t="s">
        <v>503</v>
      </c>
      <c r="E45" s="162">
        <v>4</v>
      </c>
      <c r="F45" s="163" t="s">
        <v>467</v>
      </c>
      <c r="G45" s="164"/>
      <c r="H45" s="164"/>
      <c r="I45" s="164"/>
      <c r="J45" s="164"/>
      <c r="K45" s="164"/>
      <c r="L45" s="164"/>
      <c r="M45" s="164"/>
      <c r="N45" s="164"/>
      <c r="O45" s="164"/>
      <c r="P45" s="164"/>
      <c r="Q45" s="165"/>
      <c r="R45" s="166"/>
      <c r="S45" s="167"/>
      <c r="T45" s="167"/>
      <c r="U45" s="167"/>
      <c r="V45" s="167"/>
      <c r="W45" s="167"/>
      <c r="X45" s="167"/>
      <c r="Y45" s="167"/>
      <c r="Z45" s="167"/>
      <c r="AA45" s="167"/>
      <c r="AB45" s="167"/>
      <c r="AC45" s="168"/>
      <c r="AD45" s="169"/>
      <c r="AE45" s="170"/>
      <c r="AF45" s="170"/>
      <c r="AG45" s="170"/>
      <c r="AH45" s="170"/>
      <c r="AI45" s="170"/>
      <c r="AJ45" s="170"/>
      <c r="AK45" s="170"/>
      <c r="AL45" s="170"/>
      <c r="AM45" s="170"/>
      <c r="AN45" s="170"/>
      <c r="AO45" s="171"/>
    </row>
    <row r="46" spans="2:41" ht="13.5" thickBot="1">
      <c r="B46" s="159"/>
      <c r="C46" s="160"/>
      <c r="D46" s="161"/>
      <c r="E46" s="162"/>
      <c r="F46" s="163"/>
      <c r="G46" s="164"/>
      <c r="H46" s="164"/>
      <c r="I46" s="164"/>
      <c r="J46" s="164"/>
      <c r="K46" s="164"/>
      <c r="L46" s="164"/>
      <c r="M46" s="164"/>
      <c r="N46" s="164"/>
      <c r="O46" s="164"/>
      <c r="P46" s="164"/>
      <c r="Q46" s="165"/>
      <c r="R46" s="166"/>
      <c r="S46" s="167"/>
      <c r="T46" s="167"/>
      <c r="U46" s="167"/>
      <c r="V46" s="167"/>
      <c r="W46" s="167"/>
      <c r="X46" s="167"/>
      <c r="Y46" s="167"/>
      <c r="Z46" s="167"/>
      <c r="AA46" s="167"/>
      <c r="AB46" s="167"/>
      <c r="AC46" s="168"/>
      <c r="AD46" s="169"/>
      <c r="AE46" s="170"/>
      <c r="AF46" s="170"/>
      <c r="AG46" s="170"/>
      <c r="AH46" s="170"/>
      <c r="AI46" s="170"/>
      <c r="AJ46" s="170"/>
      <c r="AK46" s="170"/>
      <c r="AL46" s="170"/>
      <c r="AM46" s="170"/>
      <c r="AN46" s="170"/>
      <c r="AO46" s="171"/>
    </row>
    <row r="47" spans="2:41">
      <c r="B47" s="13" t="s">
        <v>305</v>
      </c>
      <c r="C47" s="281"/>
      <c r="D47" s="126"/>
      <c r="E47" s="113"/>
      <c r="F47" s="113"/>
    </row>
  </sheetData>
  <sheetProtection password="84E1" sheet="1" objects="1" scenarios="1" insertRows="0" deleteRows="0"/>
  <mergeCells count="9">
    <mergeCell ref="B7:B8"/>
    <mergeCell ref="C7:C8"/>
    <mergeCell ref="D7:D8"/>
    <mergeCell ref="G1:J1"/>
    <mergeCell ref="C6:Z6"/>
    <mergeCell ref="E7:E8"/>
    <mergeCell ref="F7:AO7"/>
    <mergeCell ref="AL1:AO1"/>
    <mergeCell ref="C3:D3"/>
  </mergeCells>
  <phoneticPr fontId="1" type="noConversion"/>
  <pageMargins left="0.74803149606299213" right="0.19685039370078741" top="0.98425196850393704" bottom="0.59055118110236227" header="0.51181102362204722" footer="0.51181102362204722"/>
  <pageSetup paperSize="9" scale="71" orientation="landscape" verticalDpi="525" r:id="rId1"/>
  <headerFooter alignWithMargins="0"/>
</worksheet>
</file>

<file path=xl/worksheets/sheet10.xml><?xml version="1.0" encoding="utf-8"?>
<worksheet xmlns="http://schemas.openxmlformats.org/spreadsheetml/2006/main" xmlns:r="http://schemas.openxmlformats.org/officeDocument/2006/relationships">
  <sheetPr codeName="Sheet10"/>
  <dimension ref="B1:O28"/>
  <sheetViews>
    <sheetView zoomScale="75" workbookViewId="0">
      <selection activeCell="P33" sqref="P33"/>
    </sheetView>
  </sheetViews>
  <sheetFormatPr defaultRowHeight="12.75"/>
  <cols>
    <col min="1" max="1" width="3.28515625" customWidth="1"/>
    <col min="2" max="2" width="8.5703125" customWidth="1"/>
    <col min="3" max="3" width="15" customWidth="1"/>
    <col min="4" max="4" width="10.7109375" customWidth="1"/>
    <col min="5" max="6" width="11.85546875" customWidth="1"/>
    <col min="7" max="7" width="11.5703125" customWidth="1"/>
    <col min="8" max="8" width="12.5703125" customWidth="1"/>
    <col min="9" max="9" width="11.7109375" customWidth="1"/>
    <col min="10" max="10" width="13.7109375" customWidth="1"/>
    <col min="11" max="11" width="11.7109375" customWidth="1"/>
    <col min="12" max="12" width="14.85546875" customWidth="1"/>
    <col min="13" max="13" width="12" customWidth="1"/>
    <col min="14" max="14" width="12.140625" customWidth="1"/>
    <col min="15" max="15" width="3.140625" customWidth="1"/>
  </cols>
  <sheetData>
    <row r="1" spans="2:15" ht="18.75">
      <c r="B1" s="85" t="s">
        <v>304</v>
      </c>
      <c r="C1" s="84"/>
      <c r="D1" s="84"/>
      <c r="E1" s="84"/>
      <c r="F1" s="9"/>
      <c r="G1" s="9"/>
      <c r="H1" s="9"/>
      <c r="I1" s="9"/>
      <c r="J1" s="13"/>
      <c r="K1" s="13"/>
      <c r="L1" s="13"/>
      <c r="M1" s="13"/>
      <c r="N1" s="13"/>
      <c r="O1" s="13"/>
    </row>
    <row r="2" spans="2:15">
      <c r="B2" s="13"/>
      <c r="C2" s="13"/>
      <c r="D2" s="13"/>
      <c r="E2" s="13"/>
      <c r="F2" s="13"/>
      <c r="G2" s="13"/>
      <c r="H2" s="13"/>
      <c r="I2" s="13"/>
      <c r="J2" s="13"/>
      <c r="K2" s="13"/>
      <c r="L2" s="13"/>
      <c r="M2" s="13"/>
      <c r="N2" s="13"/>
      <c r="O2" s="13"/>
    </row>
    <row r="3" spans="2:15" ht="18.75">
      <c r="B3" s="13"/>
      <c r="C3" s="85" t="s">
        <v>275</v>
      </c>
      <c r="D3" s="85"/>
      <c r="E3" s="90"/>
      <c r="F3" s="90"/>
      <c r="G3" s="90"/>
      <c r="H3" s="13"/>
      <c r="I3" s="13"/>
      <c r="L3" s="13"/>
      <c r="M3" s="13"/>
      <c r="N3" s="85" t="s">
        <v>262</v>
      </c>
      <c r="O3" s="13"/>
    </row>
    <row r="4" spans="2:15" ht="13.5" thickBot="1">
      <c r="B4" s="13"/>
      <c r="C4" s="13"/>
      <c r="D4" s="13"/>
      <c r="E4" s="13"/>
      <c r="F4" s="13"/>
      <c r="G4" s="13"/>
      <c r="H4" s="13"/>
      <c r="I4" s="13"/>
      <c r="J4" s="13"/>
      <c r="K4" s="13"/>
      <c r="L4" s="13"/>
      <c r="M4" s="13"/>
      <c r="N4" s="13"/>
      <c r="O4" s="13"/>
    </row>
    <row r="5" spans="2:15" ht="76.5" customHeight="1" thickBot="1">
      <c r="B5" s="97" t="s">
        <v>172</v>
      </c>
      <c r="C5" s="99" t="s">
        <v>166</v>
      </c>
      <c r="D5" s="98" t="s">
        <v>159</v>
      </c>
      <c r="E5" s="61" t="s">
        <v>266</v>
      </c>
      <c r="F5" s="61" t="s">
        <v>267</v>
      </c>
      <c r="G5" s="61" t="s">
        <v>268</v>
      </c>
      <c r="H5" s="61" t="s">
        <v>269</v>
      </c>
      <c r="I5" s="61" t="s">
        <v>270</v>
      </c>
      <c r="J5" s="65" t="s">
        <v>297</v>
      </c>
      <c r="K5" s="65" t="s">
        <v>505</v>
      </c>
      <c r="L5" s="430" t="s">
        <v>300</v>
      </c>
      <c r="M5" s="66" t="s">
        <v>301</v>
      </c>
      <c r="N5" s="66" t="s">
        <v>299</v>
      </c>
    </row>
    <row r="6" spans="2:15" ht="15">
      <c r="B6" s="227">
        <v>1</v>
      </c>
      <c r="C6" s="212" t="s">
        <v>328</v>
      </c>
      <c r="D6" s="216" t="s">
        <v>47</v>
      </c>
      <c r="E6" s="213">
        <v>96715</v>
      </c>
      <c r="F6" s="213">
        <v>29820</v>
      </c>
      <c r="G6" s="213">
        <v>60840</v>
      </c>
      <c r="H6" s="213">
        <v>4500</v>
      </c>
      <c r="I6" s="213">
        <v>7850</v>
      </c>
      <c r="J6" s="213">
        <f t="shared" ref="J6:J19" si="0">SUM(E6:I6)</f>
        <v>199725</v>
      </c>
      <c r="K6" s="218">
        <v>29831.64</v>
      </c>
      <c r="L6" s="219">
        <f t="shared" ref="L6:L21" si="1">J6+K6</f>
        <v>229556.64</v>
      </c>
      <c r="M6" s="537">
        <v>709593.64</v>
      </c>
      <c r="N6" s="534">
        <v>104090</v>
      </c>
    </row>
    <row r="7" spans="2:15" ht="15">
      <c r="B7" s="228">
        <v>2</v>
      </c>
      <c r="C7" s="212" t="s">
        <v>325</v>
      </c>
      <c r="D7" s="212" t="s">
        <v>47</v>
      </c>
      <c r="E7" s="213">
        <v>46830</v>
      </c>
      <c r="F7" s="213">
        <v>23604</v>
      </c>
      <c r="G7" s="213">
        <v>41040</v>
      </c>
      <c r="H7" s="213">
        <v>4500</v>
      </c>
      <c r="I7" s="213">
        <v>7850</v>
      </c>
      <c r="J7" s="213">
        <f t="shared" si="0"/>
        <v>123824</v>
      </c>
      <c r="K7" s="218">
        <v>1800</v>
      </c>
      <c r="L7" s="219">
        <f t="shared" si="1"/>
        <v>125624</v>
      </c>
      <c r="M7" s="538"/>
      <c r="N7" s="535"/>
    </row>
    <row r="8" spans="2:15" ht="15">
      <c r="B8" s="228">
        <v>3</v>
      </c>
      <c r="C8" s="216" t="s">
        <v>326</v>
      </c>
      <c r="D8" s="212" t="s">
        <v>47</v>
      </c>
      <c r="E8" s="213">
        <v>36545</v>
      </c>
      <c r="F8" s="213">
        <v>24064</v>
      </c>
      <c r="G8" s="213">
        <v>71280</v>
      </c>
      <c r="H8" s="213">
        <v>4500</v>
      </c>
      <c r="I8" s="213">
        <v>10250</v>
      </c>
      <c r="J8" s="213">
        <f t="shared" si="0"/>
        <v>146639</v>
      </c>
      <c r="K8" s="218">
        <v>1800</v>
      </c>
      <c r="L8" s="219">
        <f t="shared" si="1"/>
        <v>148439</v>
      </c>
      <c r="M8" s="538"/>
      <c r="N8" s="535"/>
    </row>
    <row r="9" spans="2:15" ht="15">
      <c r="B9" s="228">
        <v>4</v>
      </c>
      <c r="C9" s="216" t="s">
        <v>327</v>
      </c>
      <c r="D9" s="212" t="s">
        <v>47</v>
      </c>
      <c r="E9" s="213">
        <v>41010</v>
      </c>
      <c r="F9" s="213">
        <v>23604</v>
      </c>
      <c r="G9" s="213">
        <v>41940</v>
      </c>
      <c r="H9" s="213">
        <v>4500</v>
      </c>
      <c r="I9" s="213">
        <v>5450</v>
      </c>
      <c r="J9" s="213">
        <f t="shared" si="0"/>
        <v>116504</v>
      </c>
      <c r="K9" s="218">
        <v>1800</v>
      </c>
      <c r="L9" s="219">
        <f t="shared" si="1"/>
        <v>118304</v>
      </c>
      <c r="M9" s="538"/>
      <c r="N9" s="535"/>
    </row>
    <row r="10" spans="2:15" ht="15">
      <c r="B10" s="228">
        <v>5</v>
      </c>
      <c r="C10" s="216" t="s">
        <v>321</v>
      </c>
      <c r="D10" s="216" t="s">
        <v>116</v>
      </c>
      <c r="E10" s="213">
        <v>22897</v>
      </c>
      <c r="F10" s="213">
        <v>7042</v>
      </c>
      <c r="G10" s="213"/>
      <c r="H10" s="213"/>
      <c r="I10" s="213">
        <v>1700</v>
      </c>
      <c r="J10" s="213">
        <f t="shared" si="0"/>
        <v>31639</v>
      </c>
      <c r="K10" s="218">
        <v>1800</v>
      </c>
      <c r="L10" s="219">
        <f t="shared" si="1"/>
        <v>33439</v>
      </c>
      <c r="M10" s="538"/>
      <c r="N10" s="535"/>
    </row>
    <row r="11" spans="2:15" ht="15">
      <c r="B11" s="228">
        <v>6</v>
      </c>
      <c r="C11" s="216" t="s">
        <v>342</v>
      </c>
      <c r="D11" s="216" t="s">
        <v>57</v>
      </c>
      <c r="E11" s="213">
        <v>20778</v>
      </c>
      <c r="F11" s="213">
        <v>7524</v>
      </c>
      <c r="G11" s="213"/>
      <c r="H11" s="213"/>
      <c r="I11" s="213">
        <v>1700</v>
      </c>
      <c r="J11" s="213">
        <f t="shared" si="0"/>
        <v>30002</v>
      </c>
      <c r="K11" s="218">
        <v>1800</v>
      </c>
      <c r="L11" s="219">
        <f t="shared" si="1"/>
        <v>31802</v>
      </c>
      <c r="M11" s="538"/>
      <c r="N11" s="535"/>
    </row>
    <row r="12" spans="2:15" ht="15">
      <c r="B12" s="228">
        <v>7</v>
      </c>
      <c r="C12" s="216" t="s">
        <v>322</v>
      </c>
      <c r="D12" s="216" t="s">
        <v>120</v>
      </c>
      <c r="E12" s="213">
        <v>10700</v>
      </c>
      <c r="F12" s="213">
        <v>9878</v>
      </c>
      <c r="G12" s="213"/>
      <c r="H12" s="213"/>
      <c r="I12" s="213">
        <v>1700</v>
      </c>
      <c r="J12" s="213">
        <f t="shared" si="0"/>
        <v>22278</v>
      </c>
      <c r="K12" s="218">
        <v>1800</v>
      </c>
      <c r="L12" s="219">
        <f t="shared" si="1"/>
        <v>24078</v>
      </c>
      <c r="M12" s="538"/>
      <c r="N12" s="535"/>
    </row>
    <row r="13" spans="2:15" ht="15">
      <c r="B13" s="228">
        <v>8</v>
      </c>
      <c r="C13" s="216" t="s">
        <v>323</v>
      </c>
      <c r="D13" s="216" t="s">
        <v>65</v>
      </c>
      <c r="E13" s="213">
        <v>28681</v>
      </c>
      <c r="F13" s="213">
        <v>8384</v>
      </c>
      <c r="G13" s="213"/>
      <c r="H13" s="213"/>
      <c r="I13" s="213">
        <v>1700</v>
      </c>
      <c r="J13" s="213">
        <f t="shared" si="0"/>
        <v>38765</v>
      </c>
      <c r="K13" s="218">
        <v>1800</v>
      </c>
      <c r="L13" s="219">
        <f t="shared" si="1"/>
        <v>40565</v>
      </c>
      <c r="M13" s="538"/>
      <c r="N13" s="535"/>
    </row>
    <row r="14" spans="2:15" ht="15">
      <c r="B14" s="227">
        <v>9</v>
      </c>
      <c r="C14" s="216" t="s">
        <v>345</v>
      </c>
      <c r="D14" s="216" t="s">
        <v>47</v>
      </c>
      <c r="E14" s="213"/>
      <c r="F14" s="213">
        <v>6796</v>
      </c>
      <c r="G14" s="213"/>
      <c r="H14" s="213"/>
      <c r="I14" s="213">
        <v>1700</v>
      </c>
      <c r="J14" s="213">
        <f t="shared" si="0"/>
        <v>8496</v>
      </c>
      <c r="K14" s="218">
        <v>1800</v>
      </c>
      <c r="L14" s="219">
        <f t="shared" si="1"/>
        <v>10296</v>
      </c>
      <c r="M14" s="538"/>
      <c r="N14" s="535"/>
    </row>
    <row r="15" spans="2:15" ht="15">
      <c r="B15" s="228">
        <v>10</v>
      </c>
      <c r="C15" s="216" t="s">
        <v>356</v>
      </c>
      <c r="D15" s="216" t="s">
        <v>47</v>
      </c>
      <c r="E15" s="213"/>
      <c r="F15" s="213">
        <v>6006</v>
      </c>
      <c r="G15" s="213"/>
      <c r="H15" s="213"/>
      <c r="I15" s="213">
        <v>1700</v>
      </c>
      <c r="J15" s="213">
        <f t="shared" si="0"/>
        <v>7706</v>
      </c>
      <c r="K15" s="218">
        <v>1800</v>
      </c>
      <c r="L15" s="219">
        <f t="shared" si="1"/>
        <v>9506</v>
      </c>
      <c r="M15" s="538"/>
      <c r="N15" s="535"/>
    </row>
    <row r="16" spans="2:15" ht="15">
      <c r="B16" s="228">
        <v>11</v>
      </c>
      <c r="C16" s="216" t="s">
        <v>357</v>
      </c>
      <c r="D16" s="216" t="s">
        <v>47</v>
      </c>
      <c r="E16" s="213"/>
      <c r="F16" s="213">
        <v>6006</v>
      </c>
      <c r="G16" s="213"/>
      <c r="H16" s="213"/>
      <c r="I16" s="213">
        <v>1700</v>
      </c>
      <c r="J16" s="213">
        <f t="shared" si="0"/>
        <v>7706</v>
      </c>
      <c r="K16" s="218">
        <v>1800</v>
      </c>
      <c r="L16" s="219">
        <f t="shared" si="1"/>
        <v>9506</v>
      </c>
      <c r="M16" s="538"/>
      <c r="N16" s="535"/>
    </row>
    <row r="17" spans="2:14" ht="15">
      <c r="B17" s="228">
        <v>12</v>
      </c>
      <c r="C17" s="216" t="s">
        <v>346</v>
      </c>
      <c r="D17" s="216" t="s">
        <v>47</v>
      </c>
      <c r="E17" s="213"/>
      <c r="F17" s="213">
        <v>7636</v>
      </c>
      <c r="G17" s="213"/>
      <c r="H17" s="213"/>
      <c r="I17" s="213">
        <v>1700</v>
      </c>
      <c r="J17" s="213">
        <f t="shared" si="0"/>
        <v>9336</v>
      </c>
      <c r="K17" s="218">
        <v>1800</v>
      </c>
      <c r="L17" s="219">
        <f t="shared" si="1"/>
        <v>11136</v>
      </c>
      <c r="M17" s="538"/>
      <c r="N17" s="535"/>
    </row>
    <row r="18" spans="2:14" ht="15">
      <c r="B18" s="228">
        <v>13</v>
      </c>
      <c r="C18" s="216" t="s">
        <v>347</v>
      </c>
      <c r="D18" s="216" t="s">
        <v>47</v>
      </c>
      <c r="E18" s="213"/>
      <c r="F18" s="213">
        <v>7636</v>
      </c>
      <c r="G18" s="213"/>
      <c r="H18" s="213"/>
      <c r="I18" s="213">
        <v>1700</v>
      </c>
      <c r="J18" s="213">
        <f t="shared" si="0"/>
        <v>9336</v>
      </c>
      <c r="K18" s="218">
        <v>1800</v>
      </c>
      <c r="L18" s="219">
        <f t="shared" si="1"/>
        <v>11136</v>
      </c>
      <c r="M18" s="538"/>
      <c r="N18" s="535"/>
    </row>
    <row r="19" spans="2:14" ht="15">
      <c r="B19" s="228">
        <v>14</v>
      </c>
      <c r="C19" s="216" t="s">
        <v>348</v>
      </c>
      <c r="D19" s="216" t="s">
        <v>47</v>
      </c>
      <c r="E19" s="213"/>
      <c r="F19" s="213">
        <v>6796</v>
      </c>
      <c r="G19" s="213"/>
      <c r="H19" s="213"/>
      <c r="I19" s="213">
        <v>1700</v>
      </c>
      <c r="J19" s="213">
        <f t="shared" si="0"/>
        <v>8496</v>
      </c>
      <c r="K19" s="218">
        <v>1800</v>
      </c>
      <c r="L19" s="219">
        <f t="shared" si="1"/>
        <v>10296</v>
      </c>
      <c r="M19" s="538"/>
      <c r="N19" s="535"/>
    </row>
    <row r="20" spans="2:14" ht="15">
      <c r="B20" s="228"/>
      <c r="C20" s="216"/>
      <c r="D20" s="216"/>
      <c r="E20" s="217"/>
      <c r="F20" s="217"/>
      <c r="G20" s="217"/>
      <c r="H20" s="217"/>
      <c r="I20" s="217"/>
      <c r="J20" s="217"/>
      <c r="K20" s="218"/>
      <c r="L20" s="219">
        <f t="shared" si="1"/>
        <v>0</v>
      </c>
      <c r="M20" s="538"/>
      <c r="N20" s="535"/>
    </row>
    <row r="21" spans="2:14" ht="15.75" thickBot="1">
      <c r="B21" s="229"/>
      <c r="C21" s="221"/>
      <c r="D21" s="221"/>
      <c r="E21" s="222"/>
      <c r="F21" s="222"/>
      <c r="G21" s="222"/>
      <c r="H21" s="222"/>
      <c r="I21" s="223"/>
      <c r="J21" s="223"/>
      <c r="K21" s="224"/>
      <c r="L21" s="219">
        <f t="shared" si="1"/>
        <v>0</v>
      </c>
      <c r="M21" s="539"/>
      <c r="N21" s="536"/>
    </row>
    <row r="22" spans="2:14" ht="15" thickBot="1">
      <c r="D22" s="101" t="s">
        <v>285</v>
      </c>
      <c r="E22" s="114">
        <f t="shared" ref="E22:L22" si="2">SUM(E6:E21)</f>
        <v>304156</v>
      </c>
      <c r="F22" s="114">
        <f t="shared" si="2"/>
        <v>174796</v>
      </c>
      <c r="G22" s="114">
        <f t="shared" si="2"/>
        <v>215100</v>
      </c>
      <c r="H22" s="114">
        <f t="shared" si="2"/>
        <v>18000</v>
      </c>
      <c r="I22" s="114">
        <f t="shared" si="2"/>
        <v>48400</v>
      </c>
      <c r="J22" s="114">
        <f t="shared" si="2"/>
        <v>760452</v>
      </c>
      <c r="K22" s="114">
        <f t="shared" si="2"/>
        <v>53231.64</v>
      </c>
      <c r="L22" s="431">
        <f t="shared" si="2"/>
        <v>813683.64</v>
      </c>
      <c r="M22" s="114">
        <f>L22-N22</f>
        <v>709593.64</v>
      </c>
      <c r="N22" s="226">
        <v>104090</v>
      </c>
    </row>
    <row r="24" spans="2:14" ht="18" customHeight="1">
      <c r="B24" s="13" t="s">
        <v>305</v>
      </c>
      <c r="C24" s="281"/>
      <c r="D24" s="126"/>
    </row>
    <row r="25" spans="2:14" ht="18" customHeight="1">
      <c r="B25" s="13"/>
      <c r="C25" s="281"/>
      <c r="D25" s="126"/>
    </row>
    <row r="26" spans="2:14" ht="13.5" customHeight="1">
      <c r="B26" s="540" t="s">
        <v>287</v>
      </c>
      <c r="C26" s="540"/>
      <c r="D26" s="540"/>
      <c r="E26" s="540"/>
      <c r="F26" s="540"/>
      <c r="G26" s="540"/>
      <c r="H26" s="540"/>
      <c r="I26" s="540"/>
      <c r="J26" s="540"/>
      <c r="K26" s="540"/>
      <c r="L26" s="540"/>
      <c r="M26" s="540"/>
      <c r="N26" s="540"/>
    </row>
    <row r="27" spans="2:14">
      <c r="B27" s="540"/>
      <c r="C27" s="540"/>
      <c r="D27" s="540"/>
      <c r="E27" s="540"/>
      <c r="F27" s="540"/>
      <c r="G27" s="540"/>
      <c r="H27" s="540"/>
      <c r="I27" s="540"/>
      <c r="J27" s="540"/>
      <c r="K27" s="540"/>
      <c r="L27" s="540"/>
      <c r="M27" s="540"/>
      <c r="N27" s="540"/>
    </row>
    <row r="28" spans="2:14">
      <c r="B28" s="13"/>
      <c r="C28" s="13"/>
      <c r="D28" s="13"/>
      <c r="E28" s="13"/>
      <c r="F28" s="13"/>
      <c r="G28" s="13"/>
      <c r="H28" s="13"/>
      <c r="I28" s="13"/>
      <c r="J28" s="13"/>
      <c r="K28" s="13"/>
      <c r="L28" s="13"/>
      <c r="M28" s="13"/>
      <c r="N28" s="13"/>
    </row>
  </sheetData>
  <sheetProtection insertRows="0" deleteRows="0"/>
  <sortState ref="B7:N20">
    <sortCondition ref="B7:B20"/>
  </sortState>
  <mergeCells count="3">
    <mergeCell ref="N6:N21"/>
    <mergeCell ref="B26:N27"/>
    <mergeCell ref="M6:M21"/>
  </mergeCells>
  <phoneticPr fontId="1" type="noConversion"/>
  <pageMargins left="0.75" right="0.75" top="1" bottom="1" header="0.5" footer="0.5"/>
  <pageSetup paperSize="9" scale="79" orientation="landscape" horizontalDpi="525" verticalDpi="525" r:id="rId1"/>
  <headerFooter alignWithMargins="0"/>
  <ignoredErrors>
    <ignoredError sqref="J6:L21" unlockedFormula="1"/>
  </ignoredErrors>
</worksheet>
</file>

<file path=xl/worksheets/sheet11.xml><?xml version="1.0" encoding="utf-8"?>
<worksheet xmlns="http://schemas.openxmlformats.org/spreadsheetml/2006/main" xmlns:r="http://schemas.openxmlformats.org/officeDocument/2006/relationships">
  <sheetPr codeName="Sheet11"/>
  <dimension ref="B1:N42"/>
  <sheetViews>
    <sheetView showGridLines="0" workbookViewId="0">
      <selection activeCell="O21" sqref="O21"/>
    </sheetView>
  </sheetViews>
  <sheetFormatPr defaultRowHeight="12.75"/>
  <cols>
    <col min="1" max="1" width="6.5703125" customWidth="1"/>
    <col min="2" max="4" width="9.140625" hidden="1" customWidth="1"/>
    <col min="5" max="5" width="4.140625" customWidth="1"/>
    <col min="6" max="6" width="4.5703125" customWidth="1"/>
    <col min="7" max="7" width="10.5703125" customWidth="1"/>
    <col min="8" max="8" width="12.85546875" customWidth="1"/>
    <col min="9" max="9" width="4.140625" customWidth="1"/>
    <col min="10" max="10" width="24.5703125" customWidth="1"/>
    <col min="11" max="11" width="4.28515625" customWidth="1"/>
    <col min="13" max="13" width="14.7109375" customWidth="1"/>
    <col min="14" max="14" width="3.42578125" customWidth="1"/>
  </cols>
  <sheetData>
    <row r="1" spans="5:14" ht="18.75">
      <c r="E1" s="85" t="s">
        <v>304</v>
      </c>
      <c r="F1" s="85"/>
      <c r="G1" s="85"/>
      <c r="H1" s="85"/>
      <c r="I1" s="85"/>
      <c r="J1" s="85"/>
      <c r="K1" s="34"/>
      <c r="L1" s="34"/>
      <c r="N1" s="34"/>
    </row>
    <row r="2" spans="5:14" ht="18.75">
      <c r="E2" s="34"/>
      <c r="F2" s="34"/>
      <c r="G2" s="34"/>
      <c r="H2" s="34"/>
      <c r="I2" s="34"/>
      <c r="J2" s="34"/>
      <c r="K2" s="34"/>
      <c r="L2" s="34"/>
      <c r="M2" s="85" t="s">
        <v>263</v>
      </c>
      <c r="N2" s="34"/>
    </row>
    <row r="3" spans="5:14">
      <c r="E3" s="34"/>
      <c r="F3" s="34"/>
      <c r="G3" s="34"/>
      <c r="H3" s="34"/>
      <c r="I3" s="34"/>
      <c r="J3" s="34"/>
      <c r="K3" s="34"/>
      <c r="L3" s="34"/>
      <c r="M3" s="34"/>
      <c r="N3" s="34"/>
    </row>
    <row r="4" spans="5:14" ht="18.75">
      <c r="G4" s="541" t="s">
        <v>11</v>
      </c>
      <c r="H4" s="541"/>
      <c r="I4" s="541"/>
      <c r="J4" s="541"/>
      <c r="K4" s="541"/>
      <c r="L4" s="541"/>
    </row>
    <row r="6" spans="5:14" ht="13.5" thickBot="1"/>
    <row r="7" spans="5:14" ht="43.5" customHeight="1" thickBot="1">
      <c r="E7" s="548" t="s">
        <v>12</v>
      </c>
      <c r="F7" s="549"/>
      <c r="G7" s="549"/>
      <c r="H7" s="550"/>
      <c r="I7" s="546" t="s">
        <v>13</v>
      </c>
      <c r="J7" s="547"/>
      <c r="K7" s="548" t="s">
        <v>277</v>
      </c>
      <c r="L7" s="549"/>
      <c r="M7" s="550"/>
    </row>
    <row r="8" spans="5:14" ht="12" customHeight="1">
      <c r="E8" s="89"/>
      <c r="F8" s="286"/>
      <c r="G8" s="551"/>
      <c r="H8" s="552"/>
      <c r="I8" s="86"/>
      <c r="J8" s="87" t="s">
        <v>16</v>
      </c>
      <c r="K8" s="287"/>
      <c r="L8" s="542" t="s">
        <v>17</v>
      </c>
      <c r="M8" s="543"/>
    </row>
    <row r="9" spans="5:14" ht="12" customHeight="1">
      <c r="E9" s="22" t="s">
        <v>14</v>
      </c>
      <c r="F9" s="88"/>
      <c r="G9" s="544" t="s">
        <v>15</v>
      </c>
      <c r="H9" s="545"/>
      <c r="I9" s="22" t="s">
        <v>20</v>
      </c>
      <c r="J9" s="23" t="s">
        <v>21</v>
      </c>
      <c r="K9" s="22" t="s">
        <v>22</v>
      </c>
      <c r="L9" s="544" t="s">
        <v>23</v>
      </c>
      <c r="M9" s="545"/>
    </row>
    <row r="10" spans="5:14" ht="12" customHeight="1">
      <c r="E10" s="22" t="s">
        <v>18</v>
      </c>
      <c r="F10" s="88"/>
      <c r="G10" s="544" t="s">
        <v>19</v>
      </c>
      <c r="H10" s="545"/>
      <c r="I10" s="22" t="s">
        <v>26</v>
      </c>
      <c r="J10" s="23" t="s">
        <v>27</v>
      </c>
      <c r="K10" s="22" t="s">
        <v>28</v>
      </c>
      <c r="L10" s="544" t="s">
        <v>29</v>
      </c>
      <c r="M10" s="545"/>
    </row>
    <row r="11" spans="5:14" ht="12" customHeight="1">
      <c r="E11" s="22" t="s">
        <v>24</v>
      </c>
      <c r="F11" s="88"/>
      <c r="G11" s="544" t="s">
        <v>25</v>
      </c>
      <c r="H11" s="545"/>
      <c r="I11" s="22" t="s">
        <v>38</v>
      </c>
      <c r="J11" s="23" t="s">
        <v>39</v>
      </c>
      <c r="K11" s="22" t="s">
        <v>34</v>
      </c>
      <c r="L11" s="544" t="s">
        <v>35</v>
      </c>
      <c r="M11" s="545"/>
    </row>
    <row r="12" spans="5:14" ht="12" customHeight="1">
      <c r="E12" s="22" t="s">
        <v>30</v>
      </c>
      <c r="F12" s="88"/>
      <c r="G12" s="544" t="s">
        <v>31</v>
      </c>
      <c r="H12" s="545"/>
      <c r="I12" s="22" t="s">
        <v>47</v>
      </c>
      <c r="J12" s="23" t="s">
        <v>48</v>
      </c>
      <c r="K12" s="22" t="s">
        <v>40</v>
      </c>
      <c r="L12" s="544" t="s">
        <v>41</v>
      </c>
      <c r="M12" s="545"/>
    </row>
    <row r="13" spans="5:14" ht="12" customHeight="1">
      <c r="E13" s="22" t="s">
        <v>36</v>
      </c>
      <c r="F13" s="88"/>
      <c r="G13" s="544" t="s">
        <v>37</v>
      </c>
      <c r="H13" s="545"/>
      <c r="I13" s="32" t="s">
        <v>276</v>
      </c>
      <c r="J13" s="23" t="s">
        <v>53</v>
      </c>
      <c r="K13" s="22"/>
      <c r="L13" s="544"/>
      <c r="M13" s="545"/>
    </row>
    <row r="14" spans="5:14" ht="12" customHeight="1">
      <c r="E14" s="22" t="s">
        <v>42</v>
      </c>
      <c r="F14" s="88"/>
      <c r="G14" s="544" t="s">
        <v>43</v>
      </c>
      <c r="H14" s="545"/>
      <c r="I14" s="310"/>
      <c r="J14" s="311"/>
      <c r="K14" s="22" t="s">
        <v>49</v>
      </c>
      <c r="L14" s="544" t="s">
        <v>50</v>
      </c>
      <c r="M14" s="545"/>
    </row>
    <row r="15" spans="5:14" ht="12" customHeight="1">
      <c r="E15" s="22" t="s">
        <v>45</v>
      </c>
      <c r="F15" s="88"/>
      <c r="G15" s="544" t="s">
        <v>46</v>
      </c>
      <c r="H15" s="545"/>
      <c r="I15" s="22"/>
      <c r="J15" s="31" t="s">
        <v>56</v>
      </c>
      <c r="K15" s="22" t="s">
        <v>32</v>
      </c>
      <c r="L15" s="544" t="s">
        <v>33</v>
      </c>
      <c r="M15" s="545"/>
    </row>
    <row r="16" spans="5:14" ht="12" customHeight="1">
      <c r="E16" s="22" t="s">
        <v>51</v>
      </c>
      <c r="F16" s="88"/>
      <c r="G16" s="544" t="s">
        <v>52</v>
      </c>
      <c r="H16" s="545"/>
      <c r="I16" s="22" t="s">
        <v>59</v>
      </c>
      <c r="J16" s="23" t="s">
        <v>60</v>
      </c>
      <c r="K16" s="22" t="s">
        <v>44</v>
      </c>
      <c r="L16" s="544" t="s">
        <v>309</v>
      </c>
      <c r="M16" s="545"/>
    </row>
    <row r="17" spans="5:13" ht="12" customHeight="1">
      <c r="E17" s="22" t="s">
        <v>54</v>
      </c>
      <c r="F17" s="88"/>
      <c r="G17" s="544" t="s">
        <v>55</v>
      </c>
      <c r="H17" s="545"/>
      <c r="I17" s="22" t="s">
        <v>63</v>
      </c>
      <c r="J17" s="23" t="s">
        <v>64</v>
      </c>
      <c r="K17" s="30"/>
      <c r="L17" s="544"/>
      <c r="M17" s="545"/>
    </row>
    <row r="18" spans="5:13" ht="12" customHeight="1">
      <c r="E18" s="22" t="s">
        <v>57</v>
      </c>
      <c r="F18" s="88"/>
      <c r="G18" s="544" t="s">
        <v>58</v>
      </c>
      <c r="H18" s="545"/>
      <c r="I18" s="22" t="s">
        <v>67</v>
      </c>
      <c r="J18" s="23" t="s">
        <v>68</v>
      </c>
      <c r="K18" s="30"/>
      <c r="L18" s="553"/>
      <c r="M18" s="554"/>
    </row>
    <row r="19" spans="5:13" ht="12" customHeight="1">
      <c r="E19" s="22" t="s">
        <v>61</v>
      </c>
      <c r="F19" s="88"/>
      <c r="G19" s="544" t="s">
        <v>62</v>
      </c>
      <c r="H19" s="545"/>
      <c r="I19" s="22" t="s">
        <v>71</v>
      </c>
      <c r="J19" s="23" t="s">
        <v>72</v>
      </c>
      <c r="K19" s="30"/>
      <c r="L19" s="553"/>
      <c r="M19" s="554"/>
    </row>
    <row r="20" spans="5:13" ht="12" customHeight="1">
      <c r="E20" s="22" t="s">
        <v>65</v>
      </c>
      <c r="F20" s="88"/>
      <c r="G20" s="544" t="s">
        <v>66</v>
      </c>
      <c r="H20" s="545"/>
      <c r="I20" s="22" t="s">
        <v>75</v>
      </c>
      <c r="J20" s="23" t="s">
        <v>76</v>
      </c>
      <c r="K20" s="30"/>
      <c r="L20" s="553"/>
      <c r="M20" s="554"/>
    </row>
    <row r="21" spans="5:13" ht="12" customHeight="1">
      <c r="E21" s="22" t="s">
        <v>69</v>
      </c>
      <c r="F21" s="88"/>
      <c r="G21" s="544" t="s">
        <v>70</v>
      </c>
      <c r="H21" s="545"/>
      <c r="I21" s="308" t="s">
        <v>310</v>
      </c>
      <c r="J21" s="309" t="s">
        <v>311</v>
      </c>
      <c r="K21" s="30"/>
      <c r="L21" s="553"/>
      <c r="M21" s="554"/>
    </row>
    <row r="22" spans="5:13" ht="12" customHeight="1">
      <c r="E22" s="22" t="s">
        <v>73</v>
      </c>
      <c r="F22" s="88"/>
      <c r="G22" s="544" t="s">
        <v>74</v>
      </c>
      <c r="H22" s="545"/>
      <c r="I22" s="22" t="s">
        <v>79</v>
      </c>
      <c r="J22" s="23" t="s">
        <v>80</v>
      </c>
      <c r="K22" s="30"/>
      <c r="L22" s="553"/>
      <c r="M22" s="554"/>
    </row>
    <row r="23" spans="5:13" ht="12" customHeight="1">
      <c r="E23" s="22" t="s">
        <v>77</v>
      </c>
      <c r="F23" s="88"/>
      <c r="G23" s="544" t="s">
        <v>78</v>
      </c>
      <c r="H23" s="545"/>
      <c r="I23" s="22" t="s">
        <v>83</v>
      </c>
      <c r="J23" s="23" t="s">
        <v>84</v>
      </c>
      <c r="K23" s="30"/>
      <c r="L23" s="553"/>
      <c r="M23" s="554"/>
    </row>
    <row r="24" spans="5:13" ht="12" customHeight="1">
      <c r="E24" s="22" t="s">
        <v>81</v>
      </c>
      <c r="F24" s="88"/>
      <c r="G24" s="544" t="s">
        <v>82</v>
      </c>
      <c r="H24" s="545"/>
      <c r="I24" s="22" t="s">
        <v>87</v>
      </c>
      <c r="J24" s="23" t="s">
        <v>88</v>
      </c>
      <c r="K24" s="30"/>
      <c r="L24" s="553"/>
      <c r="M24" s="554"/>
    </row>
    <row r="25" spans="5:13" ht="12" customHeight="1">
      <c r="E25" s="22" t="s">
        <v>85</v>
      </c>
      <c r="F25" s="88"/>
      <c r="G25" s="544" t="s">
        <v>86</v>
      </c>
      <c r="H25" s="545"/>
      <c r="I25" s="22" t="s">
        <v>91</v>
      </c>
      <c r="J25" s="23" t="s">
        <v>92</v>
      </c>
      <c r="K25" s="30"/>
      <c r="L25" s="553"/>
      <c r="M25" s="554"/>
    </row>
    <row r="26" spans="5:13" ht="12" customHeight="1">
      <c r="E26" s="22" t="s">
        <v>89</v>
      </c>
      <c r="F26" s="88"/>
      <c r="G26" s="544" t="s">
        <v>90</v>
      </c>
      <c r="H26" s="545"/>
      <c r="I26" s="310"/>
      <c r="J26" s="311"/>
      <c r="K26" s="30"/>
      <c r="L26" s="553"/>
      <c r="M26" s="554"/>
    </row>
    <row r="27" spans="5:13" ht="12" customHeight="1">
      <c r="E27" s="22" t="s">
        <v>93</v>
      </c>
      <c r="F27" s="88"/>
      <c r="G27" s="544" t="s">
        <v>94</v>
      </c>
      <c r="H27" s="545"/>
      <c r="I27" s="22"/>
      <c r="J27" s="31" t="s">
        <v>95</v>
      </c>
      <c r="K27" s="30"/>
      <c r="L27" s="553"/>
      <c r="M27" s="554"/>
    </row>
    <row r="28" spans="5:13" ht="12" customHeight="1">
      <c r="E28" s="22" t="s">
        <v>96</v>
      </c>
      <c r="F28" s="88"/>
      <c r="G28" s="544" t="s">
        <v>97</v>
      </c>
      <c r="H28" s="545"/>
      <c r="I28" s="22" t="s">
        <v>98</v>
      </c>
      <c r="J28" s="23" t="s">
        <v>99</v>
      </c>
      <c r="K28" s="30"/>
      <c r="L28" s="553"/>
      <c r="M28" s="554"/>
    </row>
    <row r="29" spans="5:13" ht="12" customHeight="1">
      <c r="E29" s="22" t="s">
        <v>100</v>
      </c>
      <c r="F29" s="88"/>
      <c r="G29" s="544" t="s">
        <v>101</v>
      </c>
      <c r="H29" s="545"/>
      <c r="I29" s="22" t="s">
        <v>102</v>
      </c>
      <c r="J29" s="23" t="s">
        <v>103</v>
      </c>
      <c r="K29" s="30"/>
      <c r="L29" s="553"/>
      <c r="M29" s="554"/>
    </row>
    <row r="30" spans="5:13" ht="12" customHeight="1">
      <c r="E30" s="22" t="s">
        <v>104</v>
      </c>
      <c r="F30" s="88"/>
      <c r="G30" s="544" t="s">
        <v>105</v>
      </c>
      <c r="H30" s="545"/>
      <c r="I30" s="22" t="s">
        <v>106</v>
      </c>
      <c r="J30" s="23" t="s">
        <v>107</v>
      </c>
      <c r="K30" s="30"/>
      <c r="L30" s="553"/>
      <c r="M30" s="554"/>
    </row>
    <row r="31" spans="5:13" ht="12" customHeight="1">
      <c r="E31" s="22" t="s">
        <v>108</v>
      </c>
      <c r="F31" s="88"/>
      <c r="G31" s="544" t="s">
        <v>109</v>
      </c>
      <c r="H31" s="545"/>
      <c r="I31" s="22" t="s">
        <v>110</v>
      </c>
      <c r="J31" s="23" t="s">
        <v>111</v>
      </c>
      <c r="K31" s="30"/>
      <c r="L31" s="553"/>
      <c r="M31" s="554"/>
    </row>
    <row r="32" spans="5:13" ht="12" customHeight="1">
      <c r="E32" s="22" t="s">
        <v>112</v>
      </c>
      <c r="F32" s="88"/>
      <c r="G32" s="544" t="s">
        <v>113</v>
      </c>
      <c r="H32" s="545"/>
      <c r="I32" s="22" t="s">
        <v>114</v>
      </c>
      <c r="J32" s="23" t="s">
        <v>115</v>
      </c>
      <c r="K32" s="30"/>
      <c r="L32" s="553"/>
      <c r="M32" s="554"/>
    </row>
    <row r="33" spans="5:13" ht="12" customHeight="1">
      <c r="E33" s="22" t="s">
        <v>116</v>
      </c>
      <c r="F33" s="88"/>
      <c r="G33" s="544" t="s">
        <v>117</v>
      </c>
      <c r="H33" s="545"/>
      <c r="I33" s="22" t="s">
        <v>118</v>
      </c>
      <c r="J33" s="23" t="s">
        <v>119</v>
      </c>
      <c r="K33" s="30"/>
      <c r="L33" s="553"/>
      <c r="M33" s="554"/>
    </row>
    <row r="34" spans="5:13" ht="12" customHeight="1">
      <c r="E34" s="22" t="s">
        <v>120</v>
      </c>
      <c r="F34" s="88"/>
      <c r="G34" s="544" t="s">
        <v>121</v>
      </c>
      <c r="H34" s="545"/>
      <c r="I34" s="22" t="s">
        <v>122</v>
      </c>
      <c r="J34" s="23" t="s">
        <v>123</v>
      </c>
      <c r="K34" s="30"/>
      <c r="L34" s="553"/>
      <c r="M34" s="554"/>
    </row>
    <row r="35" spans="5:13" ht="12" customHeight="1">
      <c r="E35" s="22" t="s">
        <v>124</v>
      </c>
      <c r="F35" s="88"/>
      <c r="G35" s="544" t="s">
        <v>125</v>
      </c>
      <c r="H35" s="545"/>
      <c r="I35" s="310"/>
      <c r="J35" s="311"/>
      <c r="K35" s="30"/>
      <c r="L35" s="553"/>
      <c r="M35" s="554"/>
    </row>
    <row r="36" spans="5:13" ht="11.25" customHeight="1">
      <c r="E36" s="30"/>
      <c r="F36" s="29"/>
      <c r="G36" s="553"/>
      <c r="H36" s="554"/>
      <c r="I36" s="22"/>
      <c r="J36" s="31" t="s">
        <v>126</v>
      </c>
      <c r="K36" s="30"/>
      <c r="L36" s="553"/>
      <c r="M36" s="554"/>
    </row>
    <row r="37" spans="5:13" ht="12" customHeight="1">
      <c r="E37" s="30"/>
      <c r="F37" s="29"/>
      <c r="G37" s="553"/>
      <c r="H37" s="554"/>
      <c r="I37" s="22" t="s">
        <v>127</v>
      </c>
      <c r="J37" s="23" t="s">
        <v>128</v>
      </c>
      <c r="K37" s="30"/>
      <c r="L37" s="553"/>
      <c r="M37" s="554"/>
    </row>
    <row r="38" spans="5:13" ht="12" customHeight="1">
      <c r="E38" s="30"/>
      <c r="F38" s="29"/>
      <c r="G38" s="553"/>
      <c r="H38" s="554"/>
      <c r="I38" s="22" t="s">
        <v>129</v>
      </c>
      <c r="J38" s="23" t="s">
        <v>130</v>
      </c>
      <c r="K38" s="30"/>
      <c r="L38" s="553"/>
      <c r="M38" s="554"/>
    </row>
    <row r="39" spans="5:13" ht="12" customHeight="1">
      <c r="E39" s="30"/>
      <c r="F39" s="29"/>
      <c r="G39" s="553"/>
      <c r="H39" s="554"/>
      <c r="I39" s="22" t="s">
        <v>131</v>
      </c>
      <c r="J39" s="23" t="s">
        <v>132</v>
      </c>
      <c r="K39" s="30"/>
      <c r="L39" s="553"/>
      <c r="M39" s="554"/>
    </row>
    <row r="40" spans="5:13" ht="11.25" customHeight="1">
      <c r="E40" s="310"/>
      <c r="F40" s="5"/>
      <c r="G40" s="5"/>
      <c r="H40" s="307"/>
      <c r="I40" s="22" t="s">
        <v>133</v>
      </c>
      <c r="J40" s="23" t="s">
        <v>134</v>
      </c>
      <c r="K40" s="30"/>
      <c r="L40" s="42"/>
      <c r="M40" s="307"/>
    </row>
    <row r="41" spans="5:13" ht="13.5" thickBot="1">
      <c r="E41" s="314"/>
      <c r="F41" s="315"/>
      <c r="G41" s="315"/>
      <c r="H41" s="316"/>
      <c r="I41" s="312" t="s">
        <v>135</v>
      </c>
      <c r="J41" s="313" t="s">
        <v>136</v>
      </c>
      <c r="K41" s="314"/>
      <c r="L41" s="315"/>
      <c r="M41" s="316"/>
    </row>
    <row r="42" spans="5:13">
      <c r="E42" s="348" t="s">
        <v>137</v>
      </c>
      <c r="F42" s="348"/>
      <c r="G42" s="349"/>
      <c r="H42" s="350"/>
    </row>
  </sheetData>
  <sheetProtection password="84E1" sheet="1" objects="1" scenarios="1"/>
  <mergeCells count="67">
    <mergeCell ref="G20:H20"/>
    <mergeCell ref="G21:H21"/>
    <mergeCell ref="G31:H31"/>
    <mergeCell ref="G33:H33"/>
    <mergeCell ref="G18:H18"/>
    <mergeCell ref="G19:H19"/>
    <mergeCell ref="G22:H22"/>
    <mergeCell ref="G23:H23"/>
    <mergeCell ref="G24:H24"/>
    <mergeCell ref="G25:H25"/>
    <mergeCell ref="G26:H26"/>
    <mergeCell ref="G27:H27"/>
    <mergeCell ref="G32:H32"/>
    <mergeCell ref="G28:H28"/>
    <mergeCell ref="G29:H29"/>
    <mergeCell ref="G30:H30"/>
    <mergeCell ref="L39:M39"/>
    <mergeCell ref="G38:H38"/>
    <mergeCell ref="L37:M37"/>
    <mergeCell ref="L33:M33"/>
    <mergeCell ref="L34:M34"/>
    <mergeCell ref="G34:H34"/>
    <mergeCell ref="L38:M38"/>
    <mergeCell ref="G36:H36"/>
    <mergeCell ref="L35:M35"/>
    <mergeCell ref="G37:H37"/>
    <mergeCell ref="G39:H39"/>
    <mergeCell ref="L36:M36"/>
    <mergeCell ref="G35:H35"/>
    <mergeCell ref="L29:M29"/>
    <mergeCell ref="L30:M30"/>
    <mergeCell ref="L31:M31"/>
    <mergeCell ref="L32:M32"/>
    <mergeCell ref="L26:M26"/>
    <mergeCell ref="L27:M27"/>
    <mergeCell ref="L28:M28"/>
    <mergeCell ref="L16:M17"/>
    <mergeCell ref="L25:M25"/>
    <mergeCell ref="L13:M13"/>
    <mergeCell ref="L14:M14"/>
    <mergeCell ref="L15:M15"/>
    <mergeCell ref="L18:M18"/>
    <mergeCell ref="L21:M21"/>
    <mergeCell ref="L23:M23"/>
    <mergeCell ref="L24:M24"/>
    <mergeCell ref="L22:M22"/>
    <mergeCell ref="L19:M19"/>
    <mergeCell ref="L20:M20"/>
    <mergeCell ref="G13:H13"/>
    <mergeCell ref="G14:H14"/>
    <mergeCell ref="G16:H16"/>
    <mergeCell ref="G17:H17"/>
    <mergeCell ref="G15:H15"/>
    <mergeCell ref="L11:M11"/>
    <mergeCell ref="G10:H10"/>
    <mergeCell ref="L12:M12"/>
    <mergeCell ref="G12:H12"/>
    <mergeCell ref="G11:H11"/>
    <mergeCell ref="L10:M10"/>
    <mergeCell ref="G4:L4"/>
    <mergeCell ref="L8:M8"/>
    <mergeCell ref="L9:M9"/>
    <mergeCell ref="I7:J7"/>
    <mergeCell ref="K7:M7"/>
    <mergeCell ref="E7:H7"/>
    <mergeCell ref="G8:H8"/>
    <mergeCell ref="G9:H9"/>
  </mergeCells>
  <phoneticPr fontId="1" type="noConversion"/>
  <pageMargins left="0.35433070866141736" right="0.13" top="0.59055118110236227" bottom="0.39370078740157483" header="0.31496062992125984" footer="0.19685039370078741"/>
  <pageSetup paperSize="9" orientation="portrait" verticalDpi="525" r:id="rId1"/>
  <headerFooter alignWithMargins="0"/>
</worksheet>
</file>

<file path=xl/worksheets/sheet12.xml><?xml version="1.0" encoding="utf-8"?>
<worksheet xmlns="http://schemas.openxmlformats.org/spreadsheetml/2006/main" xmlns:r="http://schemas.openxmlformats.org/officeDocument/2006/relationships">
  <sheetPr codeName="Sheet12"/>
  <dimension ref="B1:N46"/>
  <sheetViews>
    <sheetView workbookViewId="0">
      <selection activeCell="D8" sqref="B3:F32"/>
    </sheetView>
  </sheetViews>
  <sheetFormatPr defaultRowHeight="12.75"/>
  <cols>
    <col min="1" max="1" width="2.7109375" customWidth="1"/>
    <col min="2" max="2" width="19.7109375" customWidth="1"/>
    <col min="3" max="3" width="8.85546875" customWidth="1"/>
    <col min="4" max="4" width="10.28515625" customWidth="1"/>
    <col min="5" max="5" width="10.5703125" customWidth="1"/>
    <col min="6" max="6" width="7" customWidth="1"/>
    <col min="7" max="7" width="6.28515625" customWidth="1"/>
    <col min="8" max="8" width="21.5703125" customWidth="1"/>
    <col min="11" max="11" width="10.28515625" customWidth="1"/>
    <col min="14" max="14" width="3" customWidth="1"/>
  </cols>
  <sheetData>
    <row r="1" spans="2:14" ht="18.75">
      <c r="B1" s="85" t="s">
        <v>304</v>
      </c>
    </row>
    <row r="2" spans="2:14" ht="18.75">
      <c r="L2" s="472" t="s">
        <v>264</v>
      </c>
      <c r="M2" s="564"/>
    </row>
    <row r="3" spans="2:14" ht="44.25" customHeight="1" thickBot="1">
      <c r="B3" s="577" t="s">
        <v>213</v>
      </c>
      <c r="C3" s="577"/>
      <c r="D3" s="577"/>
      <c r="E3" s="577"/>
      <c r="F3" s="577"/>
      <c r="H3" s="573" t="s">
        <v>316</v>
      </c>
      <c r="I3" s="573"/>
      <c r="J3" s="573"/>
      <c r="K3" s="573"/>
      <c r="L3" s="573"/>
      <c r="M3" s="58"/>
      <c r="N3" s="58"/>
    </row>
    <row r="4" spans="2:14" ht="28.5" customHeight="1">
      <c r="B4" s="565" t="s">
        <v>181</v>
      </c>
      <c r="C4" s="565" t="s">
        <v>182</v>
      </c>
      <c r="D4" s="565" t="s">
        <v>183</v>
      </c>
      <c r="E4" s="565" t="s">
        <v>184</v>
      </c>
      <c r="F4" s="565" t="s">
        <v>185</v>
      </c>
      <c r="H4" s="568" t="s">
        <v>181</v>
      </c>
      <c r="I4" s="569"/>
      <c r="J4" s="565" t="s">
        <v>182</v>
      </c>
      <c r="K4" s="565" t="s">
        <v>183</v>
      </c>
      <c r="L4" s="565" t="s">
        <v>184</v>
      </c>
      <c r="M4" s="565" t="s">
        <v>313</v>
      </c>
      <c r="N4" s="58"/>
    </row>
    <row r="5" spans="2:14" ht="13.5" thickBot="1">
      <c r="B5" s="572"/>
      <c r="C5" s="572"/>
      <c r="D5" s="572" t="s">
        <v>312</v>
      </c>
      <c r="E5" s="578"/>
      <c r="F5" s="572"/>
      <c r="H5" s="570"/>
      <c r="I5" s="571"/>
      <c r="J5" s="566"/>
      <c r="K5" s="567"/>
      <c r="L5" s="566"/>
      <c r="M5" s="566"/>
      <c r="N5" s="58"/>
    </row>
    <row r="6" spans="2:14" ht="13.5" thickBot="1">
      <c r="B6" s="319" t="s">
        <v>186</v>
      </c>
      <c r="C6" s="320">
        <v>380</v>
      </c>
      <c r="D6" s="320">
        <v>325</v>
      </c>
      <c r="E6" s="320">
        <v>263</v>
      </c>
      <c r="F6" s="321">
        <v>205</v>
      </c>
      <c r="H6" s="574" t="s">
        <v>314</v>
      </c>
      <c r="I6" s="575"/>
      <c r="J6" s="575"/>
      <c r="K6" s="575"/>
      <c r="L6" s="575"/>
      <c r="M6" s="576"/>
      <c r="N6" s="58"/>
    </row>
    <row r="7" spans="2:14">
      <c r="B7" s="322" t="s">
        <v>187</v>
      </c>
      <c r="C7" s="323">
        <v>84</v>
      </c>
      <c r="D7" s="323">
        <v>75</v>
      </c>
      <c r="E7" s="323">
        <v>58</v>
      </c>
      <c r="F7" s="324">
        <v>39</v>
      </c>
      <c r="H7" s="328" t="s">
        <v>21</v>
      </c>
      <c r="I7" s="329" t="s">
        <v>20</v>
      </c>
      <c r="J7" s="330">
        <v>75</v>
      </c>
      <c r="K7" s="330">
        <v>65</v>
      </c>
      <c r="L7" s="330">
        <v>33</v>
      </c>
      <c r="M7" s="331">
        <v>24</v>
      </c>
      <c r="N7" s="58"/>
    </row>
    <row r="8" spans="2:14">
      <c r="B8" s="322" t="s">
        <v>188</v>
      </c>
      <c r="C8" s="323">
        <v>138</v>
      </c>
      <c r="D8" s="323">
        <v>138</v>
      </c>
      <c r="E8" s="323">
        <v>100</v>
      </c>
      <c r="F8" s="324">
        <v>72</v>
      </c>
      <c r="H8" s="332" t="s">
        <v>27</v>
      </c>
      <c r="I8" s="333" t="s">
        <v>26</v>
      </c>
      <c r="J8" s="334">
        <v>95</v>
      </c>
      <c r="K8" s="334">
        <v>80</v>
      </c>
      <c r="L8" s="334">
        <v>65</v>
      </c>
      <c r="M8" s="335">
        <v>45</v>
      </c>
      <c r="N8" s="58"/>
    </row>
    <row r="9" spans="2:14">
      <c r="B9" s="322" t="s">
        <v>189</v>
      </c>
      <c r="C9" s="323">
        <v>497</v>
      </c>
      <c r="D9" s="323">
        <v>425</v>
      </c>
      <c r="E9" s="323">
        <v>346</v>
      </c>
      <c r="F9" s="324">
        <v>271</v>
      </c>
      <c r="H9" s="332" t="s">
        <v>317</v>
      </c>
      <c r="I9" s="333" t="s">
        <v>276</v>
      </c>
      <c r="J9" s="334">
        <v>115</v>
      </c>
      <c r="K9" s="334">
        <v>92</v>
      </c>
      <c r="L9" s="334">
        <v>40</v>
      </c>
      <c r="M9" s="335">
        <v>34</v>
      </c>
      <c r="N9" s="58"/>
    </row>
    <row r="10" spans="2:14">
      <c r="B10" s="322" t="s">
        <v>190</v>
      </c>
      <c r="C10" s="323">
        <v>356</v>
      </c>
      <c r="D10" s="323">
        <v>309</v>
      </c>
      <c r="E10" s="323">
        <v>248</v>
      </c>
      <c r="F10" s="324">
        <v>191</v>
      </c>
      <c r="H10" s="332" t="s">
        <v>39</v>
      </c>
      <c r="I10" s="333" t="s">
        <v>38</v>
      </c>
      <c r="J10" s="334">
        <v>115</v>
      </c>
      <c r="K10" s="334">
        <v>91</v>
      </c>
      <c r="L10" s="334">
        <v>55</v>
      </c>
      <c r="M10" s="335">
        <v>48</v>
      </c>
      <c r="N10" s="58"/>
    </row>
    <row r="11" spans="2:14" ht="13.5" thickBot="1">
      <c r="B11" s="322" t="s">
        <v>191</v>
      </c>
      <c r="C11" s="323">
        <v>102</v>
      </c>
      <c r="D11" s="323">
        <v>94</v>
      </c>
      <c r="E11" s="323">
        <v>66</v>
      </c>
      <c r="F11" s="324">
        <v>46</v>
      </c>
      <c r="H11" s="336" t="s">
        <v>48</v>
      </c>
      <c r="I11" s="337" t="s">
        <v>47</v>
      </c>
      <c r="J11" s="338">
        <v>120</v>
      </c>
      <c r="K11" s="338">
        <v>100</v>
      </c>
      <c r="L11" s="338">
        <v>65</v>
      </c>
      <c r="M11" s="339">
        <v>55</v>
      </c>
      <c r="N11" s="58"/>
    </row>
    <row r="12" spans="2:14" ht="13.5" thickBot="1">
      <c r="B12" s="322" t="s">
        <v>192</v>
      </c>
      <c r="C12" s="323">
        <v>280</v>
      </c>
      <c r="D12" s="323">
        <v>239</v>
      </c>
      <c r="E12" s="323">
        <v>196</v>
      </c>
      <c r="F12" s="324">
        <v>152</v>
      </c>
      <c r="H12" s="555" t="s">
        <v>56</v>
      </c>
      <c r="I12" s="556"/>
      <c r="J12" s="556"/>
      <c r="K12" s="556"/>
      <c r="L12" s="556"/>
      <c r="M12" s="557"/>
      <c r="N12" s="58"/>
    </row>
    <row r="13" spans="2:14">
      <c r="B13" s="322" t="s">
        <v>193</v>
      </c>
      <c r="C13" s="323">
        <v>287</v>
      </c>
      <c r="D13" s="323">
        <v>258</v>
      </c>
      <c r="E13" s="323">
        <v>198</v>
      </c>
      <c r="F13" s="324">
        <v>139</v>
      </c>
      <c r="H13" s="328" t="s">
        <v>60</v>
      </c>
      <c r="I13" s="329" t="s">
        <v>59</v>
      </c>
      <c r="J13" s="330">
        <v>210</v>
      </c>
      <c r="K13" s="330">
        <v>190</v>
      </c>
      <c r="L13" s="330">
        <v>100</v>
      </c>
      <c r="M13" s="331">
        <v>70</v>
      </c>
      <c r="N13" s="58"/>
    </row>
    <row r="14" spans="2:14">
      <c r="B14" s="322" t="s">
        <v>194</v>
      </c>
      <c r="C14" s="323">
        <v>423</v>
      </c>
      <c r="D14" s="323">
        <v>358</v>
      </c>
      <c r="E14" s="323">
        <v>234</v>
      </c>
      <c r="F14" s="324">
        <v>179</v>
      </c>
      <c r="H14" s="332" t="s">
        <v>64</v>
      </c>
      <c r="I14" s="333" t="s">
        <v>63</v>
      </c>
      <c r="J14" s="334">
        <v>150</v>
      </c>
      <c r="K14" s="334">
        <v>135</v>
      </c>
      <c r="L14" s="334">
        <v>102</v>
      </c>
      <c r="M14" s="335">
        <v>84</v>
      </c>
      <c r="N14" s="58"/>
    </row>
    <row r="15" spans="2:14">
      <c r="B15" s="322" t="s">
        <v>195</v>
      </c>
      <c r="C15" s="323">
        <v>386</v>
      </c>
      <c r="D15" s="323">
        <v>336</v>
      </c>
      <c r="E15" s="323">
        <v>280</v>
      </c>
      <c r="F15" s="324">
        <v>205</v>
      </c>
      <c r="H15" s="332" t="s">
        <v>68</v>
      </c>
      <c r="I15" s="333" t="s">
        <v>67</v>
      </c>
      <c r="J15" s="334">
        <v>432</v>
      </c>
      <c r="K15" s="334">
        <v>289</v>
      </c>
      <c r="L15" s="334">
        <v>184</v>
      </c>
      <c r="M15" s="335">
        <v>117</v>
      </c>
      <c r="N15" s="58"/>
    </row>
    <row r="16" spans="2:14">
      <c r="B16" s="322" t="s">
        <v>196</v>
      </c>
      <c r="C16" s="323">
        <v>568</v>
      </c>
      <c r="D16" s="323">
        <v>332</v>
      </c>
      <c r="E16" s="323">
        <v>225</v>
      </c>
      <c r="F16" s="324">
        <v>187</v>
      </c>
      <c r="H16" s="332" t="s">
        <v>72</v>
      </c>
      <c r="I16" s="333" t="s">
        <v>71</v>
      </c>
      <c r="J16" s="334">
        <v>183</v>
      </c>
      <c r="K16" s="334">
        <v>141</v>
      </c>
      <c r="L16" s="334">
        <v>100</v>
      </c>
      <c r="M16" s="335">
        <v>70</v>
      </c>
      <c r="N16" s="58"/>
    </row>
    <row r="17" spans="2:14">
      <c r="B17" s="322" t="s">
        <v>197</v>
      </c>
      <c r="C17" s="323">
        <v>335</v>
      </c>
      <c r="D17" s="323">
        <v>294</v>
      </c>
      <c r="E17" s="323">
        <v>182</v>
      </c>
      <c r="F17" s="324">
        <v>124</v>
      </c>
      <c r="H17" s="332" t="s">
        <v>76</v>
      </c>
      <c r="I17" s="333" t="s">
        <v>75</v>
      </c>
      <c r="J17" s="334">
        <v>260</v>
      </c>
      <c r="K17" s="334">
        <v>230</v>
      </c>
      <c r="L17" s="334">
        <v>115</v>
      </c>
      <c r="M17" s="335">
        <v>70</v>
      </c>
      <c r="N17" s="58"/>
    </row>
    <row r="18" spans="2:14">
      <c r="B18" s="322" t="s">
        <v>198</v>
      </c>
      <c r="C18" s="323">
        <v>101</v>
      </c>
      <c r="D18" s="323">
        <v>82</v>
      </c>
      <c r="E18" s="323">
        <v>65</v>
      </c>
      <c r="F18" s="324">
        <v>44</v>
      </c>
      <c r="H18" s="340" t="s">
        <v>311</v>
      </c>
      <c r="I18" s="341" t="s">
        <v>310</v>
      </c>
      <c r="J18" s="342">
        <v>235</v>
      </c>
      <c r="K18" s="342">
        <v>190</v>
      </c>
      <c r="L18" s="342">
        <v>105</v>
      </c>
      <c r="M18" s="343">
        <v>70</v>
      </c>
      <c r="N18" s="58"/>
    </row>
    <row r="19" spans="2:14">
      <c r="B19" s="322" t="s">
        <v>199</v>
      </c>
      <c r="C19" s="323">
        <v>90</v>
      </c>
      <c r="D19" s="323">
        <v>77</v>
      </c>
      <c r="E19" s="323">
        <v>59</v>
      </c>
      <c r="F19" s="324">
        <v>41</v>
      </c>
      <c r="H19" s="332" t="s">
        <v>80</v>
      </c>
      <c r="I19" s="333" t="s">
        <v>79</v>
      </c>
      <c r="J19" s="334">
        <v>260</v>
      </c>
      <c r="K19" s="334">
        <v>190</v>
      </c>
      <c r="L19" s="334">
        <v>110</v>
      </c>
      <c r="M19" s="335">
        <v>70</v>
      </c>
      <c r="N19" s="58"/>
    </row>
    <row r="20" spans="2:14">
      <c r="B20" s="322" t="s">
        <v>200</v>
      </c>
      <c r="C20" s="323">
        <v>508</v>
      </c>
      <c r="D20" s="323">
        <v>436</v>
      </c>
      <c r="E20" s="323">
        <v>353</v>
      </c>
      <c r="F20" s="324">
        <v>275</v>
      </c>
      <c r="H20" s="332" t="s">
        <v>315</v>
      </c>
      <c r="I20" s="333" t="s">
        <v>83</v>
      </c>
      <c r="J20" s="334">
        <v>150</v>
      </c>
      <c r="K20" s="334">
        <v>150</v>
      </c>
      <c r="L20" s="334">
        <v>102</v>
      </c>
      <c r="M20" s="335">
        <v>102</v>
      </c>
      <c r="N20" s="58"/>
    </row>
    <row r="21" spans="2:14">
      <c r="B21" s="322" t="s">
        <v>201</v>
      </c>
      <c r="C21" s="323">
        <v>123</v>
      </c>
      <c r="D21" s="323">
        <v>108</v>
      </c>
      <c r="E21" s="323">
        <v>81</v>
      </c>
      <c r="F21" s="324">
        <v>46</v>
      </c>
      <c r="H21" s="332" t="s">
        <v>88</v>
      </c>
      <c r="I21" s="333" t="s">
        <v>87</v>
      </c>
      <c r="J21" s="334">
        <v>125</v>
      </c>
      <c r="K21" s="334">
        <v>100</v>
      </c>
      <c r="L21" s="334">
        <v>75</v>
      </c>
      <c r="M21" s="335">
        <v>65</v>
      </c>
      <c r="N21" s="58"/>
    </row>
    <row r="22" spans="2:14" ht="13.5" thickBot="1">
      <c r="B22" s="322" t="s">
        <v>202</v>
      </c>
      <c r="C22" s="323">
        <v>136</v>
      </c>
      <c r="D22" s="323">
        <v>123</v>
      </c>
      <c r="E22" s="323">
        <v>96</v>
      </c>
      <c r="F22" s="324">
        <v>68</v>
      </c>
      <c r="H22" s="336" t="s">
        <v>92</v>
      </c>
      <c r="I22" s="337" t="s">
        <v>91</v>
      </c>
      <c r="J22" s="338">
        <v>180</v>
      </c>
      <c r="K22" s="338">
        <v>150</v>
      </c>
      <c r="L22" s="338">
        <v>80</v>
      </c>
      <c r="M22" s="339">
        <v>50</v>
      </c>
      <c r="N22" s="58"/>
    </row>
    <row r="23" spans="2:14" ht="13.5" thickBot="1">
      <c r="B23" s="322" t="s">
        <v>203</v>
      </c>
      <c r="C23" s="323">
        <v>388</v>
      </c>
      <c r="D23" s="323">
        <v>339</v>
      </c>
      <c r="E23" s="323">
        <v>269</v>
      </c>
      <c r="F23" s="324">
        <v>211</v>
      </c>
      <c r="H23" s="558" t="s">
        <v>95</v>
      </c>
      <c r="I23" s="559"/>
      <c r="J23" s="559"/>
      <c r="K23" s="559"/>
      <c r="L23" s="559"/>
      <c r="M23" s="560"/>
      <c r="N23" s="58"/>
    </row>
    <row r="24" spans="2:14">
      <c r="B24" s="322" t="s">
        <v>204</v>
      </c>
      <c r="C24" s="323">
        <v>420</v>
      </c>
      <c r="D24" s="323">
        <v>324</v>
      </c>
      <c r="E24" s="323">
        <v>241</v>
      </c>
      <c r="F24" s="324">
        <v>199</v>
      </c>
      <c r="H24" s="328" t="s">
        <v>99</v>
      </c>
      <c r="I24" s="329" t="s">
        <v>98</v>
      </c>
      <c r="J24" s="330">
        <v>90</v>
      </c>
      <c r="K24" s="330">
        <v>80</v>
      </c>
      <c r="L24" s="330">
        <v>60</v>
      </c>
      <c r="M24" s="331">
        <v>40</v>
      </c>
      <c r="N24" s="58"/>
    </row>
    <row r="25" spans="2:14">
      <c r="B25" s="322" t="s">
        <v>205</v>
      </c>
      <c r="C25" s="323">
        <v>130</v>
      </c>
      <c r="D25" s="323">
        <v>107</v>
      </c>
      <c r="E25" s="323">
        <v>83</v>
      </c>
      <c r="F25" s="324">
        <v>61</v>
      </c>
      <c r="H25" s="332" t="s">
        <v>103</v>
      </c>
      <c r="I25" s="333" t="s">
        <v>102</v>
      </c>
      <c r="J25" s="334">
        <v>110</v>
      </c>
      <c r="K25" s="334">
        <v>90</v>
      </c>
      <c r="L25" s="334">
        <v>70</v>
      </c>
      <c r="M25" s="335">
        <v>50</v>
      </c>
      <c r="N25" s="58"/>
    </row>
    <row r="26" spans="2:14">
      <c r="B26" s="322" t="s">
        <v>206</v>
      </c>
      <c r="C26" s="323">
        <v>182</v>
      </c>
      <c r="D26" s="323">
        <v>160</v>
      </c>
      <c r="E26" s="323">
        <v>118</v>
      </c>
      <c r="F26" s="324">
        <v>78</v>
      </c>
      <c r="H26" s="332" t="s">
        <v>107</v>
      </c>
      <c r="I26" s="333" t="s">
        <v>106</v>
      </c>
      <c r="J26" s="334">
        <v>120</v>
      </c>
      <c r="K26" s="334">
        <v>110</v>
      </c>
      <c r="L26" s="334">
        <v>90</v>
      </c>
      <c r="M26" s="335">
        <v>65</v>
      </c>
      <c r="N26" s="58"/>
    </row>
    <row r="27" spans="2:14">
      <c r="B27" s="322" t="s">
        <v>207</v>
      </c>
      <c r="C27" s="323">
        <v>155</v>
      </c>
      <c r="D27" s="323">
        <v>119</v>
      </c>
      <c r="E27" s="323">
        <v>93</v>
      </c>
      <c r="F27" s="324">
        <v>59</v>
      </c>
      <c r="H27" s="332" t="s">
        <v>111</v>
      </c>
      <c r="I27" s="333" t="s">
        <v>110</v>
      </c>
      <c r="J27" s="334">
        <v>90</v>
      </c>
      <c r="K27" s="334">
        <v>80</v>
      </c>
      <c r="L27" s="334">
        <v>60</v>
      </c>
      <c r="M27" s="335">
        <v>40</v>
      </c>
      <c r="N27" s="58"/>
    </row>
    <row r="28" spans="2:14">
      <c r="B28" s="322" t="s">
        <v>208</v>
      </c>
      <c r="C28" s="323">
        <v>252</v>
      </c>
      <c r="D28" s="323">
        <v>227</v>
      </c>
      <c r="E28" s="323">
        <v>183</v>
      </c>
      <c r="F28" s="324">
        <v>115</v>
      </c>
      <c r="H28" s="332" t="s">
        <v>115</v>
      </c>
      <c r="I28" s="333" t="s">
        <v>114</v>
      </c>
      <c r="J28" s="334">
        <v>55</v>
      </c>
      <c r="K28" s="334">
        <v>45</v>
      </c>
      <c r="L28" s="334">
        <v>35</v>
      </c>
      <c r="M28" s="335">
        <v>25</v>
      </c>
      <c r="N28" s="58"/>
    </row>
    <row r="29" spans="2:14">
      <c r="B29" s="322" t="s">
        <v>209</v>
      </c>
      <c r="C29" s="323">
        <v>151</v>
      </c>
      <c r="D29" s="323">
        <v>122</v>
      </c>
      <c r="E29" s="323">
        <v>108</v>
      </c>
      <c r="F29" s="324">
        <v>88</v>
      </c>
      <c r="H29" s="332" t="s">
        <v>119</v>
      </c>
      <c r="I29" s="333" t="s">
        <v>118</v>
      </c>
      <c r="J29" s="334">
        <v>175</v>
      </c>
      <c r="K29" s="334">
        <v>151</v>
      </c>
      <c r="L29" s="334">
        <v>110</v>
      </c>
      <c r="M29" s="335">
        <v>67</v>
      </c>
      <c r="N29" s="58"/>
    </row>
    <row r="30" spans="2:14" ht="13.5" thickBot="1">
      <c r="B30" s="322" t="s">
        <v>210</v>
      </c>
      <c r="C30" s="323">
        <v>374</v>
      </c>
      <c r="D30" s="323">
        <v>268</v>
      </c>
      <c r="E30" s="323">
        <v>221</v>
      </c>
      <c r="F30" s="324">
        <v>185</v>
      </c>
      <c r="H30" s="336" t="s">
        <v>123</v>
      </c>
      <c r="I30" s="337" t="s">
        <v>122</v>
      </c>
      <c r="J30" s="338">
        <v>140</v>
      </c>
      <c r="K30" s="338">
        <v>125</v>
      </c>
      <c r="L30" s="338">
        <v>95</v>
      </c>
      <c r="M30" s="339">
        <v>70</v>
      </c>
      <c r="N30" s="58"/>
    </row>
    <row r="31" spans="2:14" ht="13.5" thickBot="1">
      <c r="B31" s="322" t="s">
        <v>211</v>
      </c>
      <c r="C31" s="323">
        <v>443</v>
      </c>
      <c r="D31" s="323">
        <v>379</v>
      </c>
      <c r="E31" s="323">
        <v>312</v>
      </c>
      <c r="F31" s="324">
        <v>240</v>
      </c>
      <c r="H31" s="561" t="s">
        <v>126</v>
      </c>
      <c r="I31" s="562"/>
      <c r="J31" s="562"/>
      <c r="K31" s="562"/>
      <c r="L31" s="562"/>
      <c r="M31" s="563"/>
      <c r="N31" s="58"/>
    </row>
    <row r="32" spans="2:14" ht="13.5" thickBot="1">
      <c r="B32" s="325" t="s">
        <v>212</v>
      </c>
      <c r="C32" s="326">
        <v>412</v>
      </c>
      <c r="D32" s="326">
        <v>389</v>
      </c>
      <c r="E32" s="326">
        <v>273</v>
      </c>
      <c r="F32" s="327">
        <v>197</v>
      </c>
      <c r="H32" s="344" t="s">
        <v>130</v>
      </c>
      <c r="I32" s="329" t="s">
        <v>129</v>
      </c>
      <c r="J32" s="330">
        <v>150</v>
      </c>
      <c r="K32" s="330">
        <v>132</v>
      </c>
      <c r="L32" s="330">
        <v>108</v>
      </c>
      <c r="M32" s="331">
        <v>78</v>
      </c>
      <c r="N32" s="58"/>
    </row>
    <row r="33" spans="7:14">
      <c r="H33" s="345" t="s">
        <v>128</v>
      </c>
      <c r="I33" s="333" t="s">
        <v>127</v>
      </c>
      <c r="J33" s="334">
        <v>65</v>
      </c>
      <c r="K33" s="334">
        <v>52</v>
      </c>
      <c r="L33" s="334">
        <v>42</v>
      </c>
      <c r="M33" s="335">
        <v>33</v>
      </c>
      <c r="N33" s="58"/>
    </row>
    <row r="34" spans="7:14">
      <c r="H34" s="345" t="s">
        <v>134</v>
      </c>
      <c r="I34" s="333" t="s">
        <v>133</v>
      </c>
      <c r="J34" s="334">
        <v>50</v>
      </c>
      <c r="K34" s="334">
        <v>40</v>
      </c>
      <c r="L34" s="334">
        <v>30</v>
      </c>
      <c r="M34" s="335">
        <v>25</v>
      </c>
      <c r="N34" s="58"/>
    </row>
    <row r="35" spans="7:14">
      <c r="H35" s="345" t="s">
        <v>132</v>
      </c>
      <c r="I35" s="333" t="s">
        <v>131</v>
      </c>
      <c r="J35" s="334">
        <v>25</v>
      </c>
      <c r="K35" s="334">
        <v>20</v>
      </c>
      <c r="L35" s="334">
        <v>20</v>
      </c>
      <c r="M35" s="335">
        <v>15</v>
      </c>
      <c r="N35" s="58"/>
    </row>
    <row r="36" spans="7:14" ht="13.5" thickBot="1">
      <c r="H36" s="346" t="s">
        <v>136</v>
      </c>
      <c r="I36" s="337" t="s">
        <v>135</v>
      </c>
      <c r="J36" s="338">
        <v>60</v>
      </c>
      <c r="K36" s="338">
        <v>50</v>
      </c>
      <c r="L36" s="338">
        <v>40</v>
      </c>
      <c r="M36" s="339">
        <v>35</v>
      </c>
      <c r="N36" s="58"/>
    </row>
    <row r="37" spans="7:14">
      <c r="H37" s="347" t="s">
        <v>318</v>
      </c>
      <c r="I37" s="131"/>
      <c r="J37" s="47"/>
      <c r="K37" s="47"/>
      <c r="L37" s="47"/>
      <c r="M37" s="47"/>
      <c r="N37" s="58"/>
    </row>
    <row r="38" spans="7:14">
      <c r="H38" s="58"/>
      <c r="I38" s="58"/>
      <c r="J38" s="58"/>
      <c r="K38" s="58"/>
      <c r="L38" s="58"/>
      <c r="M38" s="58"/>
      <c r="N38" s="58"/>
    </row>
    <row r="39" spans="7:14">
      <c r="H39" s="58"/>
      <c r="I39" s="58"/>
      <c r="J39" s="58"/>
      <c r="K39" s="58"/>
      <c r="L39" s="58"/>
      <c r="M39" s="58"/>
      <c r="N39" s="58"/>
    </row>
    <row r="40" spans="7:14">
      <c r="H40" s="58"/>
      <c r="I40" s="58"/>
      <c r="J40" s="58"/>
      <c r="K40" s="58"/>
      <c r="L40" s="58"/>
      <c r="M40" s="58"/>
      <c r="N40" s="58"/>
    </row>
    <row r="41" spans="7:14">
      <c r="G41" s="58"/>
      <c r="H41" s="58"/>
      <c r="I41" s="58"/>
      <c r="J41" s="58"/>
      <c r="K41" s="58"/>
      <c r="L41" s="58"/>
      <c r="M41" s="58"/>
      <c r="N41" s="58"/>
    </row>
    <row r="42" spans="7:14">
      <c r="H42" s="58"/>
      <c r="I42" s="58"/>
      <c r="J42" s="58"/>
      <c r="K42" s="58"/>
      <c r="L42" s="58"/>
      <c r="M42" s="58"/>
      <c r="N42" s="58"/>
    </row>
    <row r="43" spans="7:14">
      <c r="H43" s="58"/>
      <c r="I43" s="58"/>
      <c r="J43" s="58"/>
      <c r="K43" s="58"/>
      <c r="L43" s="58"/>
      <c r="M43" s="58"/>
      <c r="N43" s="58"/>
    </row>
    <row r="44" spans="7:14">
      <c r="H44" s="58"/>
      <c r="I44" s="58"/>
      <c r="J44" s="58"/>
      <c r="K44" s="58"/>
      <c r="L44" s="58"/>
      <c r="M44" s="58"/>
      <c r="N44" s="58"/>
    </row>
    <row r="45" spans="7:14">
      <c r="H45" s="58"/>
      <c r="I45" s="58"/>
      <c r="J45" s="58"/>
      <c r="K45" s="58"/>
      <c r="L45" s="58"/>
      <c r="M45" s="58"/>
      <c r="N45" s="58"/>
    </row>
    <row r="46" spans="7:14">
      <c r="H46" s="58"/>
      <c r="I46" s="58"/>
      <c r="J46" s="58"/>
      <c r="K46" s="58"/>
      <c r="L46" s="58"/>
      <c r="M46" s="58"/>
      <c r="N46" s="58"/>
    </row>
  </sheetData>
  <sheetProtection password="84E1" sheet="1" objects="1" scenarios="1"/>
  <mergeCells count="17">
    <mergeCell ref="F4:F5"/>
    <mergeCell ref="D4:D5"/>
    <mergeCell ref="H3:L3"/>
    <mergeCell ref="H6:M6"/>
    <mergeCell ref="B3:F3"/>
    <mergeCell ref="B4:B5"/>
    <mergeCell ref="C4:C5"/>
    <mergeCell ref="E4:E5"/>
    <mergeCell ref="H12:M12"/>
    <mergeCell ref="H23:M23"/>
    <mergeCell ref="H31:M31"/>
    <mergeCell ref="L2:M2"/>
    <mergeCell ref="J4:J5"/>
    <mergeCell ref="K4:K5"/>
    <mergeCell ref="L4:L5"/>
    <mergeCell ref="H4:I5"/>
    <mergeCell ref="M4:M5"/>
  </mergeCells>
  <phoneticPr fontId="1" type="noConversion"/>
  <pageMargins left="0.75" right="0.75" top="1" bottom="1" header="0.5" footer="0.5"/>
  <pageSetup paperSize="9" scale="67" orientation="landscape" horizontalDpi="525" verticalDpi="525" r:id="rId1"/>
  <headerFooter alignWithMargins="0"/>
</worksheet>
</file>

<file path=xl/worksheets/sheet13.xml><?xml version="1.0" encoding="utf-8"?>
<worksheet xmlns="http://schemas.openxmlformats.org/spreadsheetml/2006/main" xmlns:r="http://schemas.openxmlformats.org/officeDocument/2006/relationships">
  <sheetPr codeName="Sheet13"/>
  <dimension ref="B1:H25"/>
  <sheetViews>
    <sheetView workbookViewId="0">
      <selection activeCell="D7" sqref="B7:D7"/>
    </sheetView>
  </sheetViews>
  <sheetFormatPr defaultRowHeight="12.75"/>
  <cols>
    <col min="1" max="1" width="5.140625" customWidth="1"/>
    <col min="2" max="2" width="27.5703125" customWidth="1"/>
    <col min="3" max="3" width="29.140625" customWidth="1"/>
    <col min="4" max="4" width="22.7109375" customWidth="1"/>
    <col min="8" max="8" width="3.7109375" customWidth="1"/>
  </cols>
  <sheetData>
    <row r="1" spans="2:8" ht="18.75">
      <c r="B1" s="85" t="s">
        <v>304</v>
      </c>
    </row>
    <row r="2" spans="2:8" ht="18.75">
      <c r="B2" s="85"/>
    </row>
    <row r="3" spans="2:8" ht="17.25" customHeight="1">
      <c r="F3" s="579" t="s">
        <v>265</v>
      </c>
      <c r="G3" s="579"/>
      <c r="H3" s="282"/>
    </row>
    <row r="4" spans="2:8" ht="51" customHeight="1" thickBot="1">
      <c r="B4" s="582" t="s">
        <v>230</v>
      </c>
      <c r="C4" s="582"/>
      <c r="D4" s="582"/>
    </row>
    <row r="5" spans="2:8" ht="58.5" thickTop="1" thickBot="1">
      <c r="B5" s="288" t="s">
        <v>10</v>
      </c>
      <c r="C5" s="289" t="s">
        <v>214</v>
      </c>
      <c r="D5" s="290" t="s">
        <v>215</v>
      </c>
    </row>
    <row r="6" spans="2:8" ht="15.75" thickBot="1">
      <c r="B6" s="70" t="s">
        <v>216</v>
      </c>
      <c r="C6" s="71">
        <v>150</v>
      </c>
      <c r="D6" s="72">
        <v>80</v>
      </c>
    </row>
    <row r="7" spans="2:8" ht="15.75" thickBot="1">
      <c r="B7" s="70" t="s">
        <v>217</v>
      </c>
      <c r="C7" s="71">
        <v>292</v>
      </c>
      <c r="D7" s="72">
        <v>150</v>
      </c>
    </row>
    <row r="8" spans="2:8" ht="15.75" thickBot="1">
      <c r="B8" s="70" t="s">
        <v>218</v>
      </c>
      <c r="C8" s="71">
        <v>434</v>
      </c>
      <c r="D8" s="72">
        <v>220</v>
      </c>
    </row>
    <row r="9" spans="2:8" ht="15.75" thickBot="1">
      <c r="B9" s="70" t="s">
        <v>219</v>
      </c>
      <c r="C9" s="71">
        <v>576</v>
      </c>
      <c r="D9" s="72">
        <v>290</v>
      </c>
    </row>
    <row r="10" spans="2:8" ht="15.75" thickBot="1">
      <c r="B10" s="70" t="s">
        <v>220</v>
      </c>
      <c r="C10" s="71">
        <v>718</v>
      </c>
      <c r="D10" s="72">
        <v>360</v>
      </c>
    </row>
    <row r="11" spans="2:8" ht="15.75" thickBot="1">
      <c r="B11" s="70" t="s">
        <v>221</v>
      </c>
      <c r="C11" s="71">
        <v>860</v>
      </c>
      <c r="D11" s="72">
        <v>430</v>
      </c>
    </row>
    <row r="12" spans="2:8" ht="15.75" thickBot="1">
      <c r="B12" s="70" t="s">
        <v>222</v>
      </c>
      <c r="C12" s="73">
        <v>1000</v>
      </c>
      <c r="D12" s="72">
        <v>500</v>
      </c>
    </row>
    <row r="13" spans="2:8" ht="15.75" thickBot="1">
      <c r="B13" s="70" t="s">
        <v>223</v>
      </c>
      <c r="C13" s="73">
        <v>1600</v>
      </c>
      <c r="D13" s="72">
        <v>800</v>
      </c>
    </row>
    <row r="14" spans="2:8" ht="15.75" thickBot="1">
      <c r="B14" s="70" t="s">
        <v>224</v>
      </c>
      <c r="C14" s="73">
        <v>2100</v>
      </c>
      <c r="D14" s="74">
        <v>1000</v>
      </c>
    </row>
    <row r="15" spans="2:8" ht="15.75" thickBot="1">
      <c r="B15" s="70" t="s">
        <v>225</v>
      </c>
      <c r="C15" s="73">
        <v>2500</v>
      </c>
      <c r="D15" s="74">
        <v>1250</v>
      </c>
    </row>
    <row r="16" spans="2:8" ht="15.75" thickBot="1">
      <c r="B16" s="81" t="s">
        <v>226</v>
      </c>
      <c r="C16" s="82">
        <v>300</v>
      </c>
      <c r="D16" s="83">
        <v>150</v>
      </c>
    </row>
    <row r="17" spans="2:7" ht="16.5" thickTop="1">
      <c r="B17" s="77"/>
    </row>
    <row r="18" spans="2:7" ht="111.75" customHeight="1">
      <c r="B18" s="580" t="s">
        <v>302</v>
      </c>
      <c r="C18" s="580"/>
      <c r="D18" s="580"/>
      <c r="E18" s="580"/>
      <c r="F18" s="580"/>
      <c r="G18" s="580"/>
    </row>
    <row r="19" spans="2:7" ht="18" customHeight="1">
      <c r="B19" s="80"/>
      <c r="C19" s="80"/>
      <c r="D19" s="80"/>
    </row>
    <row r="20" spans="2:7" ht="28.5" customHeight="1" thickBot="1">
      <c r="B20" s="581" t="s">
        <v>231</v>
      </c>
      <c r="C20" s="581"/>
      <c r="D20" s="581"/>
    </row>
    <row r="21" spans="2:7" ht="54.75" customHeight="1" thickTop="1" thickBot="1">
      <c r="B21" s="67" t="s">
        <v>10</v>
      </c>
      <c r="C21" s="68" t="s">
        <v>227</v>
      </c>
      <c r="D21" s="69" t="s">
        <v>228</v>
      </c>
    </row>
    <row r="22" spans="2:7" ht="15.75" thickBot="1">
      <c r="B22" s="75" t="s">
        <v>229</v>
      </c>
      <c r="C22" s="78">
        <v>1200</v>
      </c>
      <c r="D22" s="76">
        <v>800</v>
      </c>
    </row>
    <row r="23" spans="2:7" ht="15.75" thickTop="1">
      <c r="B23" s="79"/>
    </row>
    <row r="24" spans="2:7" ht="113.25" customHeight="1">
      <c r="B24" s="580" t="s">
        <v>303</v>
      </c>
      <c r="C24" s="580"/>
      <c r="D24" s="580"/>
      <c r="E24" s="580"/>
      <c r="F24" s="580"/>
      <c r="G24" s="580"/>
    </row>
    <row r="25" spans="2:7" ht="11.25" customHeight="1">
      <c r="C25" s="110"/>
      <c r="D25" s="110"/>
    </row>
  </sheetData>
  <sheetProtection password="84E1" sheet="1" objects="1" scenarios="1"/>
  <mergeCells count="5">
    <mergeCell ref="F3:G3"/>
    <mergeCell ref="B18:G18"/>
    <mergeCell ref="B24:G24"/>
    <mergeCell ref="B20:D20"/>
    <mergeCell ref="B4:D4"/>
  </mergeCells>
  <phoneticPr fontId="1" type="noConversion"/>
  <pageMargins left="1.1100000000000001" right="0.75" top="0.49" bottom="0.39" header="0.5" footer="0.5"/>
  <pageSetup paperSize="9" scale="70" orientation="portrait" horizontalDpi="525" verticalDpi="525"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H31"/>
  <sheetViews>
    <sheetView showGridLines="0" workbookViewId="0">
      <selection activeCell="D24" sqref="D24:D25"/>
    </sheetView>
  </sheetViews>
  <sheetFormatPr defaultRowHeight="12.75"/>
  <cols>
    <col min="1" max="1" width="6.85546875" style="13" customWidth="1"/>
    <col min="2" max="2" width="4.28515625" style="13" customWidth="1"/>
    <col min="3" max="3" width="27.85546875" style="13" customWidth="1"/>
    <col min="4" max="4" width="32.28515625" style="13" customWidth="1"/>
    <col min="5" max="5" width="33.7109375" style="13" customWidth="1"/>
    <col min="6" max="6" width="8.42578125" style="13" customWidth="1"/>
    <col min="7" max="16384" width="9.140625" style="13"/>
  </cols>
  <sheetData>
    <row r="1" spans="1:8" ht="18.75">
      <c r="A1" s="473" t="s">
        <v>304</v>
      </c>
      <c r="B1" s="473"/>
      <c r="C1" s="473"/>
      <c r="D1" s="410"/>
    </row>
    <row r="3" spans="1:8" s="3" customFormat="1" ht="18.75">
      <c r="C3" s="34"/>
      <c r="D3" s="34"/>
      <c r="E3" s="108" t="s">
        <v>251</v>
      </c>
      <c r="F3" s="109"/>
    </row>
    <row r="4" spans="1:8" s="3" customFormat="1" ht="12">
      <c r="A4" s="34"/>
      <c r="B4" s="34"/>
      <c r="C4" s="34"/>
      <c r="D4" s="34"/>
      <c r="E4" s="34"/>
      <c r="F4" s="34"/>
    </row>
    <row r="7" spans="1:8" ht="18.75">
      <c r="A7" s="482" t="s">
        <v>282</v>
      </c>
      <c r="B7" s="482"/>
      <c r="C7" s="482"/>
      <c r="D7" s="482"/>
      <c r="E7" s="482"/>
      <c r="F7" s="482"/>
    </row>
    <row r="8" spans="1:8" ht="15" customHeight="1">
      <c r="D8" s="411"/>
    </row>
    <row r="9" spans="1:8">
      <c r="G9" s="9"/>
      <c r="H9" s="9"/>
    </row>
    <row r="10" spans="1:8" ht="13.5" thickBot="1">
      <c r="A10" s="15"/>
      <c r="B10" s="15"/>
      <c r="C10" s="15"/>
      <c r="D10" s="15"/>
      <c r="E10" s="15"/>
      <c r="F10" s="15"/>
    </row>
    <row r="11" spans="1:8" ht="28.5" customHeight="1">
      <c r="D11" s="59" t="s">
        <v>504</v>
      </c>
      <c r="E11" s="237" t="s">
        <v>167</v>
      </c>
      <c r="F11"/>
    </row>
    <row r="12" spans="1:8" ht="28.5" customHeight="1">
      <c r="B12" s="480" t="s">
        <v>140</v>
      </c>
      <c r="C12" s="481"/>
      <c r="D12" s="432"/>
      <c r="E12" s="50"/>
      <c r="F12"/>
    </row>
    <row r="13" spans="1:8" ht="22.5" customHeight="1">
      <c r="B13" s="230">
        <v>1</v>
      </c>
      <c r="C13" s="231" t="s">
        <v>158</v>
      </c>
      <c r="D13" s="433">
        <f>'3. Staff Costs'!O187</f>
        <v>304156</v>
      </c>
      <c r="E13" s="51" t="s">
        <v>148</v>
      </c>
      <c r="F13"/>
    </row>
    <row r="14" spans="1:8" ht="21.75" customHeight="1">
      <c r="B14" s="232">
        <v>2</v>
      </c>
      <c r="C14" s="233" t="s">
        <v>138</v>
      </c>
      <c r="D14" s="433">
        <f>'4. Travel Costs &amp; Costs of Stay'!N124</f>
        <v>174796</v>
      </c>
      <c r="E14" s="50"/>
      <c r="F14"/>
    </row>
    <row r="15" spans="1:8" ht="25.5" customHeight="1">
      <c r="B15" s="232">
        <v>3</v>
      </c>
      <c r="C15" s="233" t="s">
        <v>4</v>
      </c>
      <c r="D15" s="433">
        <v>215100</v>
      </c>
      <c r="E15" s="51" t="s">
        <v>149</v>
      </c>
      <c r="F15"/>
    </row>
    <row r="16" spans="1:8" ht="27.75" customHeight="1">
      <c r="B16" s="232">
        <v>4</v>
      </c>
      <c r="C16" s="233" t="s">
        <v>141</v>
      </c>
      <c r="D16" s="433">
        <f>'6. Printing&amp;Publishing'!H20</f>
        <v>18000</v>
      </c>
      <c r="E16" s="50"/>
      <c r="F16"/>
    </row>
    <row r="17" spans="1:8" ht="24" customHeight="1">
      <c r="B17" s="232">
        <v>5</v>
      </c>
      <c r="C17" s="233" t="s">
        <v>5</v>
      </c>
      <c r="D17" s="433">
        <f>'7. Other Costs'!H40</f>
        <v>48400</v>
      </c>
      <c r="E17" s="50"/>
      <c r="F17"/>
    </row>
    <row r="18" spans="1:8" ht="21.75" customHeight="1">
      <c r="B18" s="478" t="s">
        <v>142</v>
      </c>
      <c r="C18" s="479"/>
      <c r="D18" s="434">
        <v>760452</v>
      </c>
      <c r="E18" s="50"/>
      <c r="F18"/>
    </row>
    <row r="19" spans="1:8" ht="28.5" customHeight="1">
      <c r="B19" s="478" t="s">
        <v>289</v>
      </c>
      <c r="C19" s="479"/>
      <c r="D19" s="435">
        <f>ROUNDDOWN(D18*0.07,2)</f>
        <v>53231.64</v>
      </c>
      <c r="E19" s="51" t="s">
        <v>150</v>
      </c>
      <c r="F19"/>
    </row>
    <row r="20" spans="1:8" ht="11.25" customHeight="1" thickBot="1">
      <c r="B20" s="234"/>
      <c r="C20" s="234"/>
      <c r="D20" s="267"/>
      <c r="E20" s="51"/>
      <c r="F20"/>
    </row>
    <row r="21" spans="1:8" ht="26.25" customHeight="1" thickBot="1">
      <c r="B21" s="474" t="s">
        <v>152</v>
      </c>
      <c r="C21" s="475"/>
      <c r="D21" s="268">
        <f>D18+D19</f>
        <v>813683.64</v>
      </c>
      <c r="E21" s="51" t="s">
        <v>151</v>
      </c>
      <c r="F21"/>
      <c r="H21" s="412"/>
    </row>
    <row r="22" spans="1:8" ht="21" customHeight="1">
      <c r="D22" s="238"/>
      <c r="E22" s="38"/>
      <c r="F22"/>
    </row>
    <row r="23" spans="1:8" ht="28.5" customHeight="1">
      <c r="A23" s="48"/>
      <c r="B23" s="44"/>
      <c r="C23" s="52"/>
      <c r="D23" s="436"/>
      <c r="E23" s="50"/>
      <c r="F23"/>
    </row>
    <row r="24" spans="1:8" ht="27.75" customHeight="1">
      <c r="B24" s="53" t="s">
        <v>6</v>
      </c>
      <c r="C24" s="235" t="s">
        <v>143</v>
      </c>
      <c r="D24" s="437">
        <f>D21-D25</f>
        <v>709593.64</v>
      </c>
      <c r="E24" s="51" t="s">
        <v>156</v>
      </c>
      <c r="F24"/>
    </row>
    <row r="25" spans="1:8" ht="26.25" customHeight="1">
      <c r="B25" s="54" t="s">
        <v>153</v>
      </c>
      <c r="C25" s="236" t="s">
        <v>7</v>
      </c>
      <c r="D25" s="438">
        <v>104090</v>
      </c>
      <c r="E25" s="51" t="s">
        <v>157</v>
      </c>
      <c r="F25" s="12"/>
    </row>
    <row r="26" spans="1:8" ht="12.75" customHeight="1" thickBot="1">
      <c r="B26" s="36"/>
      <c r="C26" s="37"/>
      <c r="D26" s="269"/>
      <c r="E26" s="38"/>
    </row>
    <row r="27" spans="1:8" ht="31.5" customHeight="1" thickBot="1">
      <c r="B27" s="476" t="s">
        <v>154</v>
      </c>
      <c r="C27" s="477"/>
      <c r="D27" s="270">
        <f>D24+D25</f>
        <v>813683.64</v>
      </c>
      <c r="E27" s="55" t="s">
        <v>155</v>
      </c>
    </row>
    <row r="28" spans="1:8" ht="16.5" customHeight="1">
      <c r="B28" s="38"/>
      <c r="C28" s="38"/>
      <c r="D28" s="27"/>
    </row>
    <row r="29" spans="1:8" ht="18.75" customHeight="1">
      <c r="A29" s="33"/>
      <c r="B29" s="33"/>
      <c r="C29" s="45"/>
      <c r="D29" s="46"/>
      <c r="E29" s="8"/>
      <c r="F29" s="8"/>
    </row>
    <row r="30" spans="1:8" ht="15.75" customHeight="1">
      <c r="A30" s="33"/>
      <c r="B30" s="33"/>
      <c r="C30" s="8"/>
      <c r="D30" s="8"/>
      <c r="E30" s="8"/>
      <c r="F30" s="8"/>
    </row>
    <row r="31" spans="1:8" s="14" customFormat="1" ht="12.75" customHeight="1">
      <c r="A31" s="19"/>
      <c r="B31" s="19"/>
      <c r="C31" s="20"/>
      <c r="D31" s="19"/>
      <c r="E31" s="19"/>
      <c r="F31" s="19"/>
    </row>
  </sheetData>
  <mergeCells count="7">
    <mergeCell ref="B21:C21"/>
    <mergeCell ref="B27:C27"/>
    <mergeCell ref="B18:C18"/>
    <mergeCell ref="A1:C1"/>
    <mergeCell ref="B12:C12"/>
    <mergeCell ref="B19:C19"/>
    <mergeCell ref="A7:F7"/>
  </mergeCells>
  <phoneticPr fontId="1" type="noConversion"/>
  <conditionalFormatting sqref="D13">
    <cfRule type="cellIs" dxfId="3" priority="5" stopIfTrue="1" operator="greaterThan">
      <formula>#REF!*0.4</formula>
    </cfRule>
  </conditionalFormatting>
  <conditionalFormatting sqref="D15">
    <cfRule type="cellIs" dxfId="2" priority="6" stopIfTrue="1" operator="greaterThan">
      <formula>#REF!*0.3</formula>
    </cfRule>
  </conditionalFormatting>
  <conditionalFormatting sqref="D24">
    <cfRule type="cellIs" dxfId="1" priority="7" stopIfTrue="1" operator="greaterThan">
      <formula>#REF!*0.9</formula>
    </cfRule>
  </conditionalFormatting>
  <conditionalFormatting sqref="D25">
    <cfRule type="cellIs" dxfId="0" priority="8" stopIfTrue="1" operator="lessThan">
      <formula>#REF!*0.1</formula>
    </cfRule>
  </conditionalFormatting>
  <pageMargins left="0.25" right="0.1" top="0.38" bottom="0.39370078740157483" header="0.35" footer="0.19685039370078741"/>
  <pageSetup paperSize="9" scale="80" orientation="portrait" verticalDpi="525" r:id="rId1"/>
  <headerFooter alignWithMargins="0"/>
</worksheet>
</file>

<file path=xl/worksheets/sheet3.xml><?xml version="1.0" encoding="utf-8"?>
<worksheet xmlns="http://schemas.openxmlformats.org/spreadsheetml/2006/main" xmlns:r="http://schemas.openxmlformats.org/officeDocument/2006/relationships">
  <sheetPr codeName="Sheet3"/>
  <dimension ref="B1:P192"/>
  <sheetViews>
    <sheetView showGridLines="0" zoomScaleSheetLayoutView="100" workbookViewId="0">
      <selection activeCell="P193" sqref="P193"/>
    </sheetView>
  </sheetViews>
  <sheetFormatPr defaultRowHeight="12.75"/>
  <cols>
    <col min="1" max="1" width="3.7109375" customWidth="1"/>
    <col min="2" max="2" width="12.42578125" customWidth="1"/>
    <col min="3" max="3" width="14.7109375" customWidth="1"/>
    <col min="4" max="4" width="9.7109375" customWidth="1"/>
    <col min="5" max="5" width="7.7109375" customWidth="1"/>
    <col min="6" max="6" width="10.5703125" customWidth="1"/>
    <col min="7" max="7" width="9.7109375" customWidth="1"/>
    <col min="8" max="8" width="9.5703125" customWidth="1"/>
    <col min="9" max="9" width="9.42578125" customWidth="1"/>
    <col min="10" max="10" width="9.85546875" customWidth="1"/>
    <col min="11" max="11" width="9.28515625" customWidth="1"/>
    <col min="12" max="12" width="10.28515625" customWidth="1"/>
    <col min="13" max="13" width="11" customWidth="1"/>
    <col min="14" max="14" width="11.140625" customWidth="1"/>
    <col min="15" max="15" width="11.7109375" customWidth="1"/>
    <col min="16" max="16" width="12.42578125" bestFit="1" customWidth="1"/>
  </cols>
  <sheetData>
    <row r="1" spans="2:15" ht="18.75">
      <c r="B1" s="17" t="s">
        <v>304</v>
      </c>
      <c r="C1" s="17"/>
      <c r="D1" s="17"/>
      <c r="E1" s="17"/>
      <c r="F1" s="17"/>
      <c r="G1" s="34"/>
      <c r="N1" s="34"/>
    </row>
    <row r="2" spans="2:15">
      <c r="B2" s="34"/>
      <c r="C2" s="34"/>
      <c r="D2" s="34"/>
      <c r="E2" s="34"/>
      <c r="F2" s="34"/>
      <c r="G2" s="34"/>
      <c r="N2" s="34"/>
    </row>
    <row r="3" spans="2:15">
      <c r="C3" s="34"/>
      <c r="D3" s="34"/>
      <c r="E3" s="34"/>
      <c r="F3" s="34"/>
      <c r="G3" s="34"/>
      <c r="N3" s="34"/>
    </row>
    <row r="4" spans="2:15">
      <c r="B4" s="34"/>
      <c r="C4" s="34"/>
      <c r="D4" s="34"/>
      <c r="E4" s="34"/>
      <c r="F4" s="34"/>
      <c r="G4" s="34"/>
      <c r="M4" s="34"/>
      <c r="N4" s="34"/>
    </row>
    <row r="5" spans="2:15" ht="18.75">
      <c r="C5" s="85" t="s">
        <v>252</v>
      </c>
      <c r="D5" s="85"/>
      <c r="E5" s="85"/>
      <c r="F5" s="85"/>
      <c r="G5" s="95"/>
    </row>
    <row r="6" spans="2:15" ht="14.25">
      <c r="B6" s="1"/>
      <c r="C6" s="1"/>
      <c r="D6" s="1"/>
      <c r="E6" s="1"/>
    </row>
    <row r="7" spans="2:15" ht="14.25">
      <c r="B7" s="1"/>
      <c r="C7" s="1"/>
      <c r="D7" s="1"/>
      <c r="E7" s="1"/>
    </row>
    <row r="8" spans="2:15" ht="13.5" thickBot="1">
      <c r="N8" s="35"/>
      <c r="O8" s="3"/>
    </row>
    <row r="9" spans="2:15" ht="25.5" customHeight="1">
      <c r="B9" s="489" t="s">
        <v>165</v>
      </c>
      <c r="C9" s="462" t="s">
        <v>508</v>
      </c>
      <c r="D9" s="462" t="s">
        <v>172</v>
      </c>
      <c r="E9" s="462" t="s">
        <v>159</v>
      </c>
      <c r="F9" s="462" t="s">
        <v>166</v>
      </c>
      <c r="G9" s="468" t="s">
        <v>161</v>
      </c>
      <c r="H9" s="485"/>
      <c r="I9" s="469" t="s">
        <v>507</v>
      </c>
      <c r="J9" s="485"/>
      <c r="K9" s="468" t="s">
        <v>162</v>
      </c>
      <c r="L9" s="485"/>
      <c r="M9" s="468" t="s">
        <v>163</v>
      </c>
      <c r="N9" s="485"/>
      <c r="O9" s="487" t="s">
        <v>506</v>
      </c>
    </row>
    <row r="10" spans="2:15" ht="51.75" customHeight="1" thickBot="1">
      <c r="B10" s="490"/>
      <c r="C10" s="486"/>
      <c r="D10" s="486"/>
      <c r="E10" s="486"/>
      <c r="F10" s="486"/>
      <c r="G10" s="133" t="s">
        <v>164</v>
      </c>
      <c r="H10" s="134" t="s">
        <v>292</v>
      </c>
      <c r="I10" s="133" t="s">
        <v>164</v>
      </c>
      <c r="J10" s="134" t="s">
        <v>292</v>
      </c>
      <c r="K10" s="133" t="s">
        <v>164</v>
      </c>
      <c r="L10" s="134" t="s">
        <v>292</v>
      </c>
      <c r="M10" s="133" t="s">
        <v>164</v>
      </c>
      <c r="N10" s="134" t="s">
        <v>292</v>
      </c>
      <c r="O10" s="488"/>
    </row>
    <row r="11" spans="2:15" ht="13.5" thickBot="1">
      <c r="B11" s="354" t="s">
        <v>244</v>
      </c>
      <c r="C11" s="352" t="s">
        <v>320</v>
      </c>
      <c r="D11" s="173">
        <v>4</v>
      </c>
      <c r="E11" s="415" t="s">
        <v>47</v>
      </c>
      <c r="F11" s="415" t="s">
        <v>327</v>
      </c>
      <c r="G11" s="172"/>
      <c r="H11" s="173"/>
      <c r="I11" s="172">
        <v>14</v>
      </c>
      <c r="J11" s="173">
        <v>100</v>
      </c>
      <c r="K11" s="172"/>
      <c r="L11" s="173"/>
      <c r="M11" s="172"/>
      <c r="N11" s="173"/>
      <c r="O11" s="440">
        <f t="shared" ref="O11:O17" si="0">I11*J11</f>
        <v>1400</v>
      </c>
    </row>
    <row r="12" spans="2:15" ht="13.5" thickBot="1">
      <c r="B12" s="354" t="s">
        <v>244</v>
      </c>
      <c r="C12" s="352" t="s">
        <v>320</v>
      </c>
      <c r="D12" s="175">
        <v>8</v>
      </c>
      <c r="E12" s="355" t="s">
        <v>65</v>
      </c>
      <c r="F12" s="355" t="s">
        <v>323</v>
      </c>
      <c r="G12" s="174"/>
      <c r="H12" s="175"/>
      <c r="I12" s="174">
        <v>7</v>
      </c>
      <c r="J12" s="175">
        <v>358</v>
      </c>
      <c r="K12" s="174"/>
      <c r="L12" s="175"/>
      <c r="M12" s="174"/>
      <c r="N12" s="175"/>
      <c r="O12" s="440">
        <f t="shared" si="0"/>
        <v>2506</v>
      </c>
    </row>
    <row r="13" spans="2:15" ht="13.5" thickBot="1">
      <c r="B13" s="351" t="s">
        <v>244</v>
      </c>
      <c r="C13" s="352" t="s">
        <v>320</v>
      </c>
      <c r="D13" s="413">
        <v>5</v>
      </c>
      <c r="E13" s="414" t="s">
        <v>116</v>
      </c>
      <c r="F13" s="414" t="s">
        <v>321</v>
      </c>
      <c r="G13" s="416"/>
      <c r="H13" s="413"/>
      <c r="I13" s="416">
        <v>7</v>
      </c>
      <c r="J13" s="413">
        <v>227</v>
      </c>
      <c r="K13" s="416"/>
      <c r="L13" s="413"/>
      <c r="M13" s="416"/>
      <c r="N13" s="413"/>
      <c r="O13" s="440">
        <f t="shared" si="0"/>
        <v>1589</v>
      </c>
    </row>
    <row r="14" spans="2:15" ht="13.5" thickBot="1">
      <c r="B14" s="354" t="s">
        <v>244</v>
      </c>
      <c r="C14" s="352" t="s">
        <v>320</v>
      </c>
      <c r="D14" s="175">
        <v>7</v>
      </c>
      <c r="E14" s="355" t="s">
        <v>120</v>
      </c>
      <c r="F14" s="355" t="s">
        <v>322</v>
      </c>
      <c r="G14" s="174"/>
      <c r="H14" s="175"/>
      <c r="I14" s="174">
        <v>14</v>
      </c>
      <c r="J14" s="175">
        <v>122</v>
      </c>
      <c r="K14" s="174"/>
      <c r="L14" s="175"/>
      <c r="M14" s="174"/>
      <c r="N14" s="175"/>
      <c r="O14" s="440">
        <f t="shared" si="0"/>
        <v>1708</v>
      </c>
    </row>
    <row r="15" spans="2:15" ht="13.5" thickBot="1">
      <c r="B15" s="354" t="s">
        <v>244</v>
      </c>
      <c r="C15" s="352" t="s">
        <v>320</v>
      </c>
      <c r="D15" s="175">
        <v>2</v>
      </c>
      <c r="E15" s="355" t="s">
        <v>47</v>
      </c>
      <c r="F15" s="355" t="s">
        <v>325</v>
      </c>
      <c r="G15" s="174"/>
      <c r="H15" s="175"/>
      <c r="I15" s="174">
        <v>14</v>
      </c>
      <c r="J15" s="175">
        <v>100</v>
      </c>
      <c r="K15" s="174"/>
      <c r="L15" s="175"/>
      <c r="M15" s="174"/>
      <c r="N15" s="175"/>
      <c r="O15" s="440">
        <f t="shared" si="0"/>
        <v>1400</v>
      </c>
    </row>
    <row r="16" spans="2:15" ht="13.5" thickBot="1">
      <c r="B16" s="354" t="s">
        <v>244</v>
      </c>
      <c r="C16" s="352" t="s">
        <v>320</v>
      </c>
      <c r="D16" s="175">
        <v>3</v>
      </c>
      <c r="E16" s="355" t="s">
        <v>47</v>
      </c>
      <c r="F16" s="355" t="s">
        <v>326</v>
      </c>
      <c r="G16" s="174"/>
      <c r="H16" s="175"/>
      <c r="I16" s="174">
        <v>14</v>
      </c>
      <c r="J16" s="175">
        <v>100</v>
      </c>
      <c r="K16" s="174"/>
      <c r="L16" s="175"/>
      <c r="M16" s="174"/>
      <c r="N16" s="175"/>
      <c r="O16" s="440">
        <f t="shared" si="0"/>
        <v>1400</v>
      </c>
    </row>
    <row r="17" spans="2:15" ht="13.5" thickBot="1">
      <c r="B17" s="354" t="s">
        <v>244</v>
      </c>
      <c r="C17" s="352" t="s">
        <v>320</v>
      </c>
      <c r="D17" s="175">
        <v>1</v>
      </c>
      <c r="E17" s="355" t="s">
        <v>47</v>
      </c>
      <c r="F17" s="355" t="s">
        <v>328</v>
      </c>
      <c r="G17" s="174"/>
      <c r="H17" s="175"/>
      <c r="I17" s="174">
        <v>12</v>
      </c>
      <c r="J17" s="175">
        <v>100</v>
      </c>
      <c r="K17" s="174"/>
      <c r="L17" s="175"/>
      <c r="M17" s="174"/>
      <c r="N17" s="175"/>
      <c r="O17" s="440">
        <f t="shared" si="0"/>
        <v>1200</v>
      </c>
    </row>
    <row r="18" spans="2:15" ht="13.5" thickBot="1">
      <c r="B18" s="354" t="s">
        <v>244</v>
      </c>
      <c r="C18" s="352" t="s">
        <v>320</v>
      </c>
      <c r="D18" s="175">
        <v>1</v>
      </c>
      <c r="E18" s="355" t="s">
        <v>47</v>
      </c>
      <c r="F18" s="355" t="s">
        <v>328</v>
      </c>
      <c r="G18" s="174"/>
      <c r="H18" s="175"/>
      <c r="I18" s="174"/>
      <c r="J18" s="175"/>
      <c r="K18" s="174">
        <v>5</v>
      </c>
      <c r="L18" s="175">
        <v>65</v>
      </c>
      <c r="M18" s="174"/>
      <c r="N18" s="175"/>
      <c r="O18" s="441">
        <f>K18*L18</f>
        <v>325</v>
      </c>
    </row>
    <row r="19" spans="2:15" ht="13.5" thickBot="1">
      <c r="B19" s="354" t="s">
        <v>244</v>
      </c>
      <c r="C19" s="352" t="s">
        <v>320</v>
      </c>
      <c r="D19" s="175">
        <v>6</v>
      </c>
      <c r="E19" s="355" t="s">
        <v>57</v>
      </c>
      <c r="F19" s="355" t="s">
        <v>324</v>
      </c>
      <c r="G19" s="174"/>
      <c r="H19" s="175"/>
      <c r="I19" s="174">
        <v>7</v>
      </c>
      <c r="J19" s="175">
        <v>258</v>
      </c>
      <c r="K19" s="174"/>
      <c r="L19" s="175"/>
      <c r="M19" s="174"/>
      <c r="N19" s="175"/>
      <c r="O19" s="440">
        <f t="shared" ref="O19:O30" si="1">I19*J19</f>
        <v>1806</v>
      </c>
    </row>
    <row r="20" spans="2:15" ht="13.5" thickBot="1">
      <c r="B20" s="354" t="s">
        <v>244</v>
      </c>
      <c r="C20" s="353" t="s">
        <v>329</v>
      </c>
      <c r="D20" s="175">
        <v>2</v>
      </c>
      <c r="E20" s="355" t="s">
        <v>47</v>
      </c>
      <c r="F20" s="355" t="s">
        <v>325</v>
      </c>
      <c r="G20" s="174"/>
      <c r="H20" s="175"/>
      <c r="I20" s="174">
        <v>5</v>
      </c>
      <c r="J20" s="175">
        <v>100</v>
      </c>
      <c r="K20" s="174"/>
      <c r="L20" s="175"/>
      <c r="M20" s="174"/>
      <c r="N20" s="175"/>
      <c r="O20" s="440">
        <f t="shared" si="1"/>
        <v>500</v>
      </c>
    </row>
    <row r="21" spans="2:15" ht="13.5" thickBot="1">
      <c r="B21" s="354" t="s">
        <v>244</v>
      </c>
      <c r="C21" s="353" t="s">
        <v>330</v>
      </c>
      <c r="D21" s="175">
        <v>4</v>
      </c>
      <c r="E21" s="355" t="s">
        <v>47</v>
      </c>
      <c r="F21" s="355" t="s">
        <v>327</v>
      </c>
      <c r="G21" s="174"/>
      <c r="H21" s="175"/>
      <c r="I21" s="174">
        <v>3</v>
      </c>
      <c r="J21" s="175">
        <v>100</v>
      </c>
      <c r="K21" s="174"/>
      <c r="L21" s="175"/>
      <c r="M21" s="174"/>
      <c r="N21" s="175"/>
      <c r="O21" s="440">
        <f t="shared" si="1"/>
        <v>300</v>
      </c>
    </row>
    <row r="22" spans="2:15" ht="13.5" thickBot="1">
      <c r="B22" s="354" t="s">
        <v>244</v>
      </c>
      <c r="C22" s="353" t="s">
        <v>330</v>
      </c>
      <c r="D22" s="175">
        <v>3</v>
      </c>
      <c r="E22" s="355" t="s">
        <v>47</v>
      </c>
      <c r="F22" s="355" t="s">
        <v>326</v>
      </c>
      <c r="G22" s="174"/>
      <c r="H22" s="175"/>
      <c r="I22" s="174">
        <v>3</v>
      </c>
      <c r="J22" s="175">
        <v>100</v>
      </c>
      <c r="K22" s="174"/>
      <c r="L22" s="175"/>
      <c r="M22" s="174"/>
      <c r="N22" s="175"/>
      <c r="O22" s="440">
        <f t="shared" si="1"/>
        <v>300</v>
      </c>
    </row>
    <row r="23" spans="2:15" ht="13.5" thickBot="1">
      <c r="B23" s="354" t="s">
        <v>244</v>
      </c>
      <c r="C23" s="353" t="s">
        <v>331</v>
      </c>
      <c r="D23" s="175">
        <v>1</v>
      </c>
      <c r="E23" s="355" t="s">
        <v>47</v>
      </c>
      <c r="F23" s="355" t="s">
        <v>328</v>
      </c>
      <c r="G23" s="174"/>
      <c r="H23" s="175"/>
      <c r="I23" s="174">
        <v>3</v>
      </c>
      <c r="J23" s="175">
        <v>100</v>
      </c>
      <c r="K23" s="174"/>
      <c r="L23" s="175"/>
      <c r="M23" s="174"/>
      <c r="N23" s="175"/>
      <c r="O23" s="440">
        <f t="shared" si="1"/>
        <v>300</v>
      </c>
    </row>
    <row r="24" spans="2:15" ht="13.5" thickBot="1">
      <c r="B24" s="354" t="s">
        <v>244</v>
      </c>
      <c r="C24" s="353">
        <v>1.3</v>
      </c>
      <c r="D24" s="175">
        <v>4</v>
      </c>
      <c r="E24" s="415" t="s">
        <v>47</v>
      </c>
      <c r="F24" s="415" t="s">
        <v>327</v>
      </c>
      <c r="G24" s="174"/>
      <c r="H24" s="175"/>
      <c r="I24" s="174">
        <v>12</v>
      </c>
      <c r="J24" s="175">
        <v>100</v>
      </c>
      <c r="K24" s="174"/>
      <c r="L24" s="175"/>
      <c r="M24" s="174"/>
      <c r="N24" s="175"/>
      <c r="O24" s="440">
        <f t="shared" si="1"/>
        <v>1200</v>
      </c>
    </row>
    <row r="25" spans="2:15" ht="13.5" thickBot="1">
      <c r="B25" s="354" t="s">
        <v>244</v>
      </c>
      <c r="C25" s="353">
        <v>1.3</v>
      </c>
      <c r="D25" s="175">
        <v>8</v>
      </c>
      <c r="E25" s="355" t="s">
        <v>65</v>
      </c>
      <c r="F25" s="355" t="s">
        <v>323</v>
      </c>
      <c r="G25" s="174"/>
      <c r="H25" s="175"/>
      <c r="I25" s="174">
        <v>12</v>
      </c>
      <c r="J25" s="175">
        <v>358</v>
      </c>
      <c r="K25" s="174"/>
      <c r="L25" s="175"/>
      <c r="M25" s="174"/>
      <c r="N25" s="175"/>
      <c r="O25" s="440">
        <f t="shared" si="1"/>
        <v>4296</v>
      </c>
    </row>
    <row r="26" spans="2:15" ht="13.5" thickBot="1">
      <c r="B26" s="354" t="s">
        <v>244</v>
      </c>
      <c r="C26" s="353">
        <v>1.3</v>
      </c>
      <c r="D26" s="175">
        <v>5</v>
      </c>
      <c r="E26" s="414" t="s">
        <v>116</v>
      </c>
      <c r="F26" s="414" t="s">
        <v>321</v>
      </c>
      <c r="G26" s="174"/>
      <c r="H26" s="175"/>
      <c r="I26" s="174">
        <v>12</v>
      </c>
      <c r="J26" s="175">
        <v>227</v>
      </c>
      <c r="K26" s="174"/>
      <c r="L26" s="175"/>
      <c r="M26" s="174"/>
      <c r="N26" s="175"/>
      <c r="O26" s="440">
        <f t="shared" si="1"/>
        <v>2724</v>
      </c>
    </row>
    <row r="27" spans="2:15" ht="13.5" thickBot="1">
      <c r="B27" s="354" t="s">
        <v>244</v>
      </c>
      <c r="C27" s="353">
        <v>1.3</v>
      </c>
      <c r="D27" s="175">
        <v>7</v>
      </c>
      <c r="E27" s="355" t="s">
        <v>120</v>
      </c>
      <c r="F27" s="355" t="s">
        <v>322</v>
      </c>
      <c r="G27" s="174"/>
      <c r="H27" s="175"/>
      <c r="I27" s="174">
        <v>12</v>
      </c>
      <c r="J27" s="175">
        <v>122</v>
      </c>
      <c r="K27" s="174"/>
      <c r="L27" s="175"/>
      <c r="M27" s="174"/>
      <c r="N27" s="175"/>
      <c r="O27" s="440">
        <f t="shared" si="1"/>
        <v>1464</v>
      </c>
    </row>
    <row r="28" spans="2:15" ht="13.5" thickBot="1">
      <c r="B28" s="354" t="s">
        <v>244</v>
      </c>
      <c r="C28" s="353">
        <v>1.3</v>
      </c>
      <c r="D28" s="175">
        <v>2</v>
      </c>
      <c r="E28" s="355" t="s">
        <v>47</v>
      </c>
      <c r="F28" s="355" t="s">
        <v>325</v>
      </c>
      <c r="G28" s="174"/>
      <c r="H28" s="175"/>
      <c r="I28" s="174">
        <v>12</v>
      </c>
      <c r="J28" s="175">
        <v>100</v>
      </c>
      <c r="K28" s="174"/>
      <c r="L28" s="175"/>
      <c r="M28" s="174"/>
      <c r="N28" s="175"/>
      <c r="O28" s="440">
        <f t="shared" si="1"/>
        <v>1200</v>
      </c>
    </row>
    <row r="29" spans="2:15" ht="13.5" thickBot="1">
      <c r="B29" s="354" t="s">
        <v>244</v>
      </c>
      <c r="C29" s="353">
        <v>1.3</v>
      </c>
      <c r="D29" s="175">
        <v>3</v>
      </c>
      <c r="E29" s="355" t="s">
        <v>47</v>
      </c>
      <c r="F29" s="355" t="s">
        <v>326</v>
      </c>
      <c r="G29" s="174"/>
      <c r="H29" s="175"/>
      <c r="I29" s="174">
        <v>21</v>
      </c>
      <c r="J29" s="175">
        <v>100</v>
      </c>
      <c r="K29" s="174"/>
      <c r="L29" s="175"/>
      <c r="M29" s="174"/>
      <c r="N29" s="175"/>
      <c r="O29" s="440">
        <f t="shared" si="1"/>
        <v>2100</v>
      </c>
    </row>
    <row r="30" spans="2:15" ht="13.5" thickBot="1">
      <c r="B30" s="354" t="s">
        <v>244</v>
      </c>
      <c r="C30" s="353">
        <v>1.3</v>
      </c>
      <c r="D30" s="175">
        <v>1</v>
      </c>
      <c r="E30" s="355" t="s">
        <v>47</v>
      </c>
      <c r="F30" s="355" t="s">
        <v>328</v>
      </c>
      <c r="G30" s="174"/>
      <c r="H30" s="175"/>
      <c r="I30" s="174">
        <v>42</v>
      </c>
      <c r="J30" s="175">
        <v>100</v>
      </c>
      <c r="K30" s="174"/>
      <c r="L30" s="175"/>
      <c r="M30" s="174"/>
      <c r="N30" s="175"/>
      <c r="O30" s="440">
        <f t="shared" si="1"/>
        <v>4200</v>
      </c>
    </row>
    <row r="31" spans="2:15" ht="13.5" thickBot="1">
      <c r="B31" s="354" t="s">
        <v>244</v>
      </c>
      <c r="C31" s="353">
        <v>1.3</v>
      </c>
      <c r="D31" s="175">
        <v>1</v>
      </c>
      <c r="E31" s="355" t="s">
        <v>47</v>
      </c>
      <c r="F31" s="355" t="s">
        <v>328</v>
      </c>
      <c r="G31" s="174"/>
      <c r="H31" s="175"/>
      <c r="I31" s="174"/>
      <c r="J31" s="175"/>
      <c r="K31" s="174">
        <v>5</v>
      </c>
      <c r="L31" s="175">
        <v>65</v>
      </c>
      <c r="M31" s="174"/>
      <c r="N31" s="175"/>
      <c r="O31" s="441">
        <f>K31*L31</f>
        <v>325</v>
      </c>
    </row>
    <row r="32" spans="2:15" ht="13.5" thickBot="1">
      <c r="B32" s="354" t="s">
        <v>244</v>
      </c>
      <c r="C32" s="353">
        <v>1.3</v>
      </c>
      <c r="D32" s="175">
        <v>6</v>
      </c>
      <c r="E32" s="355" t="s">
        <v>57</v>
      </c>
      <c r="F32" s="355" t="s">
        <v>324</v>
      </c>
      <c r="G32" s="174"/>
      <c r="H32" s="175"/>
      <c r="I32" s="174">
        <v>7</v>
      </c>
      <c r="J32" s="175">
        <v>258</v>
      </c>
      <c r="K32" s="174"/>
      <c r="L32" s="175"/>
      <c r="M32" s="174"/>
      <c r="N32" s="175"/>
      <c r="O32" s="440">
        <f t="shared" ref="O32:O45" si="2">I32*J32</f>
        <v>1806</v>
      </c>
    </row>
    <row r="33" spans="2:15" ht="13.5" thickBot="1">
      <c r="B33" s="354" t="s">
        <v>244</v>
      </c>
      <c r="C33" s="353">
        <v>1.4</v>
      </c>
      <c r="D33" s="175">
        <v>4</v>
      </c>
      <c r="E33" s="355" t="s">
        <v>47</v>
      </c>
      <c r="F33" s="355" t="s">
        <v>327</v>
      </c>
      <c r="G33" s="174"/>
      <c r="H33" s="175"/>
      <c r="I33" s="174">
        <v>10</v>
      </c>
      <c r="J33" s="175">
        <v>100</v>
      </c>
      <c r="K33" s="174"/>
      <c r="L33" s="175"/>
      <c r="M33" s="174"/>
      <c r="N33" s="175"/>
      <c r="O33" s="440">
        <f t="shared" si="2"/>
        <v>1000</v>
      </c>
    </row>
    <row r="34" spans="2:15" ht="13.5" thickBot="1">
      <c r="B34" s="354" t="s">
        <v>244</v>
      </c>
      <c r="C34" s="353">
        <v>1.4</v>
      </c>
      <c r="D34" s="175">
        <v>2</v>
      </c>
      <c r="E34" s="355" t="s">
        <v>47</v>
      </c>
      <c r="F34" s="355" t="s">
        <v>325</v>
      </c>
      <c r="G34" s="174"/>
      <c r="H34" s="175"/>
      <c r="I34" s="174">
        <v>10</v>
      </c>
      <c r="J34" s="175">
        <v>100</v>
      </c>
      <c r="K34" s="174"/>
      <c r="L34" s="175"/>
      <c r="M34" s="174"/>
      <c r="N34" s="175"/>
      <c r="O34" s="440">
        <f t="shared" si="2"/>
        <v>1000</v>
      </c>
    </row>
    <row r="35" spans="2:15" ht="13.5" thickBot="1">
      <c r="B35" s="354" t="s">
        <v>244</v>
      </c>
      <c r="C35" s="353">
        <v>1.4</v>
      </c>
      <c r="D35" s="175">
        <v>3</v>
      </c>
      <c r="E35" s="355" t="s">
        <v>47</v>
      </c>
      <c r="F35" s="355" t="s">
        <v>326</v>
      </c>
      <c r="G35" s="174"/>
      <c r="H35" s="175"/>
      <c r="I35" s="174">
        <v>10</v>
      </c>
      <c r="J35" s="175">
        <v>100</v>
      </c>
      <c r="K35" s="174"/>
      <c r="L35" s="175"/>
      <c r="M35" s="174"/>
      <c r="N35" s="175"/>
      <c r="O35" s="440">
        <f t="shared" si="2"/>
        <v>1000</v>
      </c>
    </row>
    <row r="36" spans="2:15" ht="13.5" thickBot="1">
      <c r="B36" s="354" t="s">
        <v>244</v>
      </c>
      <c r="C36" s="353">
        <v>1.4</v>
      </c>
      <c r="D36" s="175">
        <v>1</v>
      </c>
      <c r="E36" s="355" t="s">
        <v>47</v>
      </c>
      <c r="F36" s="355" t="s">
        <v>328</v>
      </c>
      <c r="G36" s="174"/>
      <c r="H36" s="175"/>
      <c r="I36" s="174">
        <v>10</v>
      </c>
      <c r="J36" s="175">
        <v>100</v>
      </c>
      <c r="K36" s="174"/>
      <c r="L36" s="175"/>
      <c r="M36" s="174"/>
      <c r="N36" s="175"/>
      <c r="O36" s="440">
        <f t="shared" si="2"/>
        <v>1000</v>
      </c>
    </row>
    <row r="37" spans="2:15" ht="13.5" thickBot="1">
      <c r="B37" s="354" t="s">
        <v>244</v>
      </c>
      <c r="C37" s="353">
        <v>1.5</v>
      </c>
      <c r="D37" s="175">
        <v>4</v>
      </c>
      <c r="E37" s="355" t="s">
        <v>47</v>
      </c>
      <c r="F37" s="355" t="s">
        <v>327</v>
      </c>
      <c r="G37" s="174"/>
      <c r="H37" s="175"/>
      <c r="I37" s="174">
        <v>13</v>
      </c>
      <c r="J37" s="175">
        <v>100</v>
      </c>
      <c r="K37" s="174"/>
      <c r="L37" s="175"/>
      <c r="M37" s="174"/>
      <c r="N37" s="175"/>
      <c r="O37" s="440">
        <f t="shared" si="2"/>
        <v>1300</v>
      </c>
    </row>
    <row r="38" spans="2:15" ht="13.5" thickBot="1">
      <c r="B38" s="354" t="s">
        <v>244</v>
      </c>
      <c r="C38" s="353">
        <v>1.5</v>
      </c>
      <c r="D38" s="175">
        <v>2</v>
      </c>
      <c r="E38" s="355" t="s">
        <v>47</v>
      </c>
      <c r="F38" s="355" t="s">
        <v>325</v>
      </c>
      <c r="G38" s="174"/>
      <c r="H38" s="175"/>
      <c r="I38" s="174">
        <v>13</v>
      </c>
      <c r="J38" s="175">
        <v>100</v>
      </c>
      <c r="K38" s="174"/>
      <c r="L38" s="175"/>
      <c r="M38" s="174"/>
      <c r="N38" s="175"/>
      <c r="O38" s="440">
        <f t="shared" si="2"/>
        <v>1300</v>
      </c>
    </row>
    <row r="39" spans="2:15" ht="13.5" thickBot="1">
      <c r="B39" s="354" t="s">
        <v>244</v>
      </c>
      <c r="C39" s="353">
        <v>1.5</v>
      </c>
      <c r="D39" s="175">
        <v>3</v>
      </c>
      <c r="E39" s="355" t="s">
        <v>47</v>
      </c>
      <c r="F39" s="355" t="s">
        <v>326</v>
      </c>
      <c r="G39" s="174"/>
      <c r="H39" s="175"/>
      <c r="I39" s="174">
        <v>13</v>
      </c>
      <c r="J39" s="175">
        <v>100</v>
      </c>
      <c r="K39" s="174"/>
      <c r="L39" s="175"/>
      <c r="M39" s="174"/>
      <c r="N39" s="175"/>
      <c r="O39" s="440">
        <f t="shared" si="2"/>
        <v>1300</v>
      </c>
    </row>
    <row r="40" spans="2:15" ht="13.5" thickBot="1">
      <c r="B40" s="354" t="s">
        <v>244</v>
      </c>
      <c r="C40" s="353">
        <v>1.5</v>
      </c>
      <c r="D40" s="175">
        <v>1</v>
      </c>
      <c r="E40" s="355" t="s">
        <v>47</v>
      </c>
      <c r="F40" s="355" t="s">
        <v>328</v>
      </c>
      <c r="G40" s="174"/>
      <c r="H40" s="175"/>
      <c r="I40" s="174">
        <v>13</v>
      </c>
      <c r="J40" s="175">
        <v>100</v>
      </c>
      <c r="K40" s="174"/>
      <c r="L40" s="175"/>
      <c r="M40" s="174"/>
      <c r="N40" s="175"/>
      <c r="O40" s="440">
        <f t="shared" si="2"/>
        <v>1300</v>
      </c>
    </row>
    <row r="41" spans="2:15" ht="13.5" thickBot="1">
      <c r="B41" s="354" t="s">
        <v>244</v>
      </c>
      <c r="C41" s="353">
        <v>1.6</v>
      </c>
      <c r="D41" s="175">
        <v>4</v>
      </c>
      <c r="E41" s="355" t="s">
        <v>47</v>
      </c>
      <c r="F41" s="355" t="s">
        <v>327</v>
      </c>
      <c r="G41" s="174"/>
      <c r="H41" s="175"/>
      <c r="I41" s="174">
        <v>10</v>
      </c>
      <c r="J41" s="175">
        <v>100</v>
      </c>
      <c r="K41" s="174"/>
      <c r="L41" s="175"/>
      <c r="M41" s="174"/>
      <c r="N41" s="175"/>
      <c r="O41" s="440">
        <f t="shared" si="2"/>
        <v>1000</v>
      </c>
    </row>
    <row r="42" spans="2:15" ht="13.5" thickBot="1">
      <c r="B42" s="354" t="s">
        <v>244</v>
      </c>
      <c r="C42" s="353">
        <v>1.6</v>
      </c>
      <c r="D42" s="175">
        <v>2</v>
      </c>
      <c r="E42" s="355" t="s">
        <v>47</v>
      </c>
      <c r="F42" s="355" t="s">
        <v>325</v>
      </c>
      <c r="G42" s="174"/>
      <c r="H42" s="175"/>
      <c r="I42" s="174">
        <v>10</v>
      </c>
      <c r="J42" s="175">
        <v>100</v>
      </c>
      <c r="K42" s="174"/>
      <c r="L42" s="175"/>
      <c r="M42" s="174"/>
      <c r="N42" s="175"/>
      <c r="O42" s="440">
        <f t="shared" si="2"/>
        <v>1000</v>
      </c>
    </row>
    <row r="43" spans="2:15" ht="13.5" thickBot="1">
      <c r="B43" s="354" t="s">
        <v>244</v>
      </c>
      <c r="C43" s="353">
        <v>1.6</v>
      </c>
      <c r="D43" s="175">
        <v>3</v>
      </c>
      <c r="E43" s="355" t="s">
        <v>47</v>
      </c>
      <c r="F43" s="355" t="s">
        <v>326</v>
      </c>
      <c r="G43" s="174"/>
      <c r="H43" s="175"/>
      <c r="I43" s="174">
        <v>10</v>
      </c>
      <c r="J43" s="175">
        <v>100</v>
      </c>
      <c r="K43" s="174"/>
      <c r="L43" s="175"/>
      <c r="M43" s="174"/>
      <c r="N43" s="175"/>
      <c r="O43" s="440">
        <f t="shared" si="2"/>
        <v>1000</v>
      </c>
    </row>
    <row r="44" spans="2:15" ht="13.5" thickBot="1">
      <c r="B44" s="354" t="s">
        <v>244</v>
      </c>
      <c r="C44" s="353">
        <v>1.6</v>
      </c>
      <c r="D44" s="175">
        <v>1</v>
      </c>
      <c r="E44" s="355" t="s">
        <v>47</v>
      </c>
      <c r="F44" s="355" t="s">
        <v>328</v>
      </c>
      <c r="G44" s="174"/>
      <c r="H44" s="175"/>
      <c r="I44" s="174">
        <v>14</v>
      </c>
      <c r="J44" s="175">
        <v>100</v>
      </c>
      <c r="K44" s="174"/>
      <c r="L44" s="175"/>
      <c r="M44" s="174"/>
      <c r="N44" s="175"/>
      <c r="O44" s="440">
        <f t="shared" si="2"/>
        <v>1400</v>
      </c>
    </row>
    <row r="45" spans="2:15" ht="13.5" thickBot="1">
      <c r="B45" s="354" t="s">
        <v>244</v>
      </c>
      <c r="C45" s="353">
        <v>2.2000000000000002</v>
      </c>
      <c r="D45" s="175">
        <v>8</v>
      </c>
      <c r="E45" s="355" t="s">
        <v>65</v>
      </c>
      <c r="F45" s="355" t="s">
        <v>323</v>
      </c>
      <c r="G45" s="174"/>
      <c r="H45" s="175"/>
      <c r="I45" s="174">
        <v>9</v>
      </c>
      <c r="J45" s="175">
        <v>358</v>
      </c>
      <c r="K45" s="174"/>
      <c r="L45" s="175"/>
      <c r="M45" s="174"/>
      <c r="N45" s="175"/>
      <c r="O45" s="440">
        <f t="shared" si="2"/>
        <v>3222</v>
      </c>
    </row>
    <row r="46" spans="2:15" ht="13.5" thickBot="1">
      <c r="B46" s="354" t="s">
        <v>244</v>
      </c>
      <c r="C46" s="353">
        <v>2.2000000000000002</v>
      </c>
      <c r="D46" s="175">
        <v>8</v>
      </c>
      <c r="E46" s="355" t="s">
        <v>65</v>
      </c>
      <c r="F46" s="355" t="s">
        <v>323</v>
      </c>
      <c r="G46" s="174"/>
      <c r="H46" s="175"/>
      <c r="I46" s="174"/>
      <c r="J46" s="175"/>
      <c r="K46" s="174">
        <v>4</v>
      </c>
      <c r="L46" s="175">
        <v>234</v>
      </c>
      <c r="M46" s="174"/>
      <c r="N46" s="175"/>
      <c r="O46" s="441">
        <f>K46*L46</f>
        <v>936</v>
      </c>
    </row>
    <row r="47" spans="2:15" ht="13.5" thickBot="1">
      <c r="B47" s="354" t="s">
        <v>244</v>
      </c>
      <c r="C47" s="353">
        <v>2.2000000000000002</v>
      </c>
      <c r="D47" s="175">
        <v>8</v>
      </c>
      <c r="E47" s="355" t="s">
        <v>65</v>
      </c>
      <c r="F47" s="355" t="s">
        <v>323</v>
      </c>
      <c r="G47" s="174"/>
      <c r="H47" s="175"/>
      <c r="I47" s="174"/>
      <c r="J47" s="175"/>
      <c r="K47" s="174"/>
      <c r="L47" s="175"/>
      <c r="M47" s="174">
        <v>6</v>
      </c>
      <c r="N47" s="175">
        <v>179</v>
      </c>
      <c r="O47" s="441">
        <f>M47*N47</f>
        <v>1074</v>
      </c>
    </row>
    <row r="48" spans="2:15" ht="13.5" thickBot="1">
      <c r="B48" s="354" t="s">
        <v>244</v>
      </c>
      <c r="C48" s="353">
        <v>2.2000000000000002</v>
      </c>
      <c r="D48" s="175">
        <v>5</v>
      </c>
      <c r="E48" s="355" t="s">
        <v>116</v>
      </c>
      <c r="F48" s="355" t="s">
        <v>321</v>
      </c>
      <c r="G48" s="174"/>
      <c r="H48" s="175"/>
      <c r="I48" s="174">
        <v>9</v>
      </c>
      <c r="J48" s="175">
        <v>227</v>
      </c>
      <c r="K48" s="174"/>
      <c r="L48" s="175"/>
      <c r="M48" s="174"/>
      <c r="N48" s="175"/>
      <c r="O48" s="440">
        <f>I48*J48</f>
        <v>2043</v>
      </c>
    </row>
    <row r="49" spans="2:15" ht="13.5" thickBot="1">
      <c r="B49" s="354" t="s">
        <v>244</v>
      </c>
      <c r="C49" s="353">
        <v>2.2000000000000002</v>
      </c>
      <c r="D49" s="175">
        <v>5</v>
      </c>
      <c r="E49" s="355" t="s">
        <v>116</v>
      </c>
      <c r="F49" s="355" t="s">
        <v>321</v>
      </c>
      <c r="G49" s="174"/>
      <c r="H49" s="175"/>
      <c r="I49" s="174"/>
      <c r="J49" s="175"/>
      <c r="K49" s="174">
        <v>4</v>
      </c>
      <c r="L49" s="175">
        <v>183</v>
      </c>
      <c r="M49" s="174"/>
      <c r="N49" s="175"/>
      <c r="O49" s="441">
        <f>K49*L49</f>
        <v>732</v>
      </c>
    </row>
    <row r="50" spans="2:15" ht="13.5" thickBot="1">
      <c r="B50" s="354" t="s">
        <v>244</v>
      </c>
      <c r="C50" s="353">
        <v>2.2000000000000002</v>
      </c>
      <c r="D50" s="175">
        <v>5</v>
      </c>
      <c r="E50" s="355" t="s">
        <v>116</v>
      </c>
      <c r="F50" s="355" t="s">
        <v>321</v>
      </c>
      <c r="G50" s="174"/>
      <c r="H50" s="175"/>
      <c r="I50" s="174"/>
      <c r="J50" s="175"/>
      <c r="K50" s="174"/>
      <c r="L50" s="175"/>
      <c r="M50" s="174">
        <v>3</v>
      </c>
      <c r="N50" s="175">
        <v>115</v>
      </c>
      <c r="O50" s="441">
        <f>M50*N50</f>
        <v>345</v>
      </c>
    </row>
    <row r="51" spans="2:15" ht="13.5" thickBot="1">
      <c r="B51" s="354" t="s">
        <v>244</v>
      </c>
      <c r="C51" s="353">
        <v>2.2000000000000002</v>
      </c>
      <c r="D51" s="175">
        <v>7</v>
      </c>
      <c r="E51" s="355" t="s">
        <v>120</v>
      </c>
      <c r="F51" s="355" t="s">
        <v>322</v>
      </c>
      <c r="G51" s="174"/>
      <c r="H51" s="175"/>
      <c r="I51" s="174">
        <v>9</v>
      </c>
      <c r="J51" s="175">
        <v>122</v>
      </c>
      <c r="K51" s="174"/>
      <c r="L51" s="175"/>
      <c r="M51" s="174"/>
      <c r="N51" s="175"/>
      <c r="O51" s="440">
        <f>I51*J51</f>
        <v>1098</v>
      </c>
    </row>
    <row r="52" spans="2:15" ht="13.5" thickBot="1">
      <c r="B52" s="354" t="s">
        <v>244</v>
      </c>
      <c r="C52" s="353">
        <v>2.2000000000000002</v>
      </c>
      <c r="D52" s="175">
        <v>7</v>
      </c>
      <c r="E52" s="355" t="s">
        <v>120</v>
      </c>
      <c r="F52" s="355" t="s">
        <v>322</v>
      </c>
      <c r="G52" s="174"/>
      <c r="H52" s="175"/>
      <c r="I52" s="174"/>
      <c r="J52" s="175"/>
      <c r="K52" s="174">
        <v>4</v>
      </c>
      <c r="L52" s="175">
        <v>108</v>
      </c>
      <c r="M52" s="174"/>
      <c r="N52" s="175"/>
      <c r="O52" s="441">
        <f>K52*L52</f>
        <v>432</v>
      </c>
    </row>
    <row r="53" spans="2:15" ht="13.5" thickBot="1">
      <c r="B53" s="354" t="s">
        <v>244</v>
      </c>
      <c r="C53" s="353">
        <v>2.2000000000000002</v>
      </c>
      <c r="D53" s="175">
        <v>7</v>
      </c>
      <c r="E53" s="355" t="s">
        <v>120</v>
      </c>
      <c r="F53" s="355" t="s">
        <v>322</v>
      </c>
      <c r="G53" s="174"/>
      <c r="H53" s="175"/>
      <c r="I53" s="174"/>
      <c r="J53" s="175"/>
      <c r="K53" s="174"/>
      <c r="L53" s="175"/>
      <c r="M53" s="174">
        <v>3</v>
      </c>
      <c r="N53" s="175">
        <v>88</v>
      </c>
      <c r="O53" s="441">
        <f>M53*N53</f>
        <v>264</v>
      </c>
    </row>
    <row r="54" spans="2:15" ht="13.5" thickBot="1">
      <c r="B54" s="354" t="s">
        <v>244</v>
      </c>
      <c r="C54" s="353">
        <v>2.2000000000000002</v>
      </c>
      <c r="D54" s="175">
        <v>6</v>
      </c>
      <c r="E54" s="355" t="s">
        <v>57</v>
      </c>
      <c r="F54" s="355" t="s">
        <v>324</v>
      </c>
      <c r="G54" s="174"/>
      <c r="H54" s="175"/>
      <c r="I54" s="174">
        <v>9</v>
      </c>
      <c r="J54" s="175">
        <v>258</v>
      </c>
      <c r="K54" s="174"/>
      <c r="L54" s="175"/>
      <c r="M54" s="174"/>
      <c r="N54" s="175"/>
      <c r="O54" s="440">
        <f>I54*J54</f>
        <v>2322</v>
      </c>
    </row>
    <row r="55" spans="2:15" ht="13.5" thickBot="1">
      <c r="B55" s="354" t="s">
        <v>244</v>
      </c>
      <c r="C55" s="353">
        <v>2.2000000000000002</v>
      </c>
      <c r="D55" s="175">
        <v>6</v>
      </c>
      <c r="E55" s="355" t="s">
        <v>57</v>
      </c>
      <c r="F55" s="355" t="s">
        <v>324</v>
      </c>
      <c r="G55" s="174"/>
      <c r="H55" s="175"/>
      <c r="I55" s="174"/>
      <c r="J55" s="175"/>
      <c r="K55" s="174">
        <v>4</v>
      </c>
      <c r="L55" s="175">
        <v>198</v>
      </c>
      <c r="M55" s="174"/>
      <c r="N55" s="175"/>
      <c r="O55" s="441">
        <f>K55*L55</f>
        <v>792</v>
      </c>
    </row>
    <row r="56" spans="2:15" ht="13.5" thickBot="1">
      <c r="B56" s="354" t="s">
        <v>244</v>
      </c>
      <c r="C56" s="353">
        <v>2.2000000000000002</v>
      </c>
      <c r="D56" s="175">
        <v>6</v>
      </c>
      <c r="E56" s="355" t="s">
        <v>57</v>
      </c>
      <c r="F56" s="355" t="s">
        <v>324</v>
      </c>
      <c r="G56" s="174"/>
      <c r="H56" s="175"/>
      <c r="I56" s="174"/>
      <c r="J56" s="175"/>
      <c r="K56" s="174"/>
      <c r="L56" s="175"/>
      <c r="M56" s="174">
        <v>3</v>
      </c>
      <c r="N56" s="175">
        <v>139</v>
      </c>
      <c r="O56" s="441">
        <f>M56*N56</f>
        <v>417</v>
      </c>
    </row>
    <row r="57" spans="2:15" ht="13.5" thickBot="1">
      <c r="B57" s="354" t="s">
        <v>244</v>
      </c>
      <c r="C57" s="353" t="s">
        <v>332</v>
      </c>
      <c r="D57" s="175">
        <v>8</v>
      </c>
      <c r="E57" s="355" t="s">
        <v>65</v>
      </c>
      <c r="F57" s="355" t="s">
        <v>323</v>
      </c>
      <c r="G57" s="174"/>
      <c r="H57" s="175"/>
      <c r="I57" s="174">
        <v>14</v>
      </c>
      <c r="J57" s="175">
        <v>358</v>
      </c>
      <c r="K57" s="174"/>
      <c r="L57" s="175"/>
      <c r="M57" s="174"/>
      <c r="N57" s="175"/>
      <c r="O57" s="440">
        <f>I57*J57</f>
        <v>5012</v>
      </c>
    </row>
    <row r="58" spans="2:15" ht="13.5" thickBot="1">
      <c r="B58" s="354" t="s">
        <v>244</v>
      </c>
      <c r="C58" s="353" t="s">
        <v>332</v>
      </c>
      <c r="D58" s="175">
        <v>5</v>
      </c>
      <c r="E58" s="355" t="s">
        <v>116</v>
      </c>
      <c r="F58" s="355" t="s">
        <v>321</v>
      </c>
      <c r="G58" s="174"/>
      <c r="H58" s="175"/>
      <c r="I58" s="174">
        <v>14</v>
      </c>
      <c r="J58" s="175">
        <v>227</v>
      </c>
      <c r="K58" s="174"/>
      <c r="L58" s="175"/>
      <c r="M58" s="174"/>
      <c r="N58" s="175"/>
      <c r="O58" s="440">
        <f>I58*J58</f>
        <v>3178</v>
      </c>
    </row>
    <row r="59" spans="2:15" ht="13.5" thickBot="1">
      <c r="B59" s="354" t="s">
        <v>244</v>
      </c>
      <c r="C59" s="353" t="s">
        <v>332</v>
      </c>
      <c r="D59" s="175">
        <v>7</v>
      </c>
      <c r="E59" s="355" t="s">
        <v>120</v>
      </c>
      <c r="F59" s="355" t="s">
        <v>322</v>
      </c>
      <c r="G59" s="174"/>
      <c r="H59" s="175"/>
      <c r="I59" s="174">
        <v>14</v>
      </c>
      <c r="J59" s="175">
        <v>122</v>
      </c>
      <c r="K59" s="174"/>
      <c r="L59" s="175"/>
      <c r="M59" s="174"/>
      <c r="N59" s="175"/>
      <c r="O59" s="440">
        <f>I59*J59</f>
        <v>1708</v>
      </c>
    </row>
    <row r="60" spans="2:15" ht="13.5" thickBot="1">
      <c r="B60" s="354" t="s">
        <v>244</v>
      </c>
      <c r="C60" s="353" t="s">
        <v>332</v>
      </c>
      <c r="D60" s="175">
        <v>1</v>
      </c>
      <c r="E60" s="355" t="s">
        <v>47</v>
      </c>
      <c r="F60" s="355" t="s">
        <v>328</v>
      </c>
      <c r="G60" s="174"/>
      <c r="H60" s="175"/>
      <c r="I60" s="174"/>
      <c r="J60" s="175"/>
      <c r="K60" s="174">
        <v>5</v>
      </c>
      <c r="L60" s="175">
        <v>65</v>
      </c>
      <c r="M60" s="174"/>
      <c r="N60" s="175"/>
      <c r="O60" s="441">
        <f>K60*L60</f>
        <v>325</v>
      </c>
    </row>
    <row r="61" spans="2:15" ht="13.5" thickBot="1">
      <c r="B61" s="354" t="s">
        <v>244</v>
      </c>
      <c r="C61" s="353" t="s">
        <v>332</v>
      </c>
      <c r="D61" s="175">
        <v>1</v>
      </c>
      <c r="E61" s="355" t="s">
        <v>47</v>
      </c>
      <c r="F61" s="355" t="s">
        <v>328</v>
      </c>
      <c r="G61" s="174"/>
      <c r="H61" s="175"/>
      <c r="I61" s="174"/>
      <c r="J61" s="175"/>
      <c r="K61" s="174"/>
      <c r="L61" s="175"/>
      <c r="M61" s="174">
        <v>3</v>
      </c>
      <c r="N61" s="175">
        <v>55</v>
      </c>
      <c r="O61" s="441">
        <f>M61*N61</f>
        <v>165</v>
      </c>
    </row>
    <row r="62" spans="2:15" ht="13.5" thickBot="1">
      <c r="B62" s="354" t="s">
        <v>244</v>
      </c>
      <c r="C62" s="353" t="s">
        <v>332</v>
      </c>
      <c r="D62" s="175">
        <v>6</v>
      </c>
      <c r="E62" s="355" t="s">
        <v>57</v>
      </c>
      <c r="F62" s="355" t="s">
        <v>324</v>
      </c>
      <c r="G62" s="174"/>
      <c r="H62" s="175"/>
      <c r="I62" s="174">
        <v>7</v>
      </c>
      <c r="J62" s="175">
        <v>258</v>
      </c>
      <c r="K62" s="174"/>
      <c r="L62" s="175"/>
      <c r="M62" s="174"/>
      <c r="N62" s="175"/>
      <c r="O62" s="440">
        <f>I62*J62</f>
        <v>1806</v>
      </c>
    </row>
    <row r="63" spans="2:15" ht="13.5" thickBot="1">
      <c r="B63" s="354" t="s">
        <v>244</v>
      </c>
      <c r="C63" s="353" t="s">
        <v>333</v>
      </c>
      <c r="D63" s="175">
        <v>4</v>
      </c>
      <c r="E63" s="355" t="s">
        <v>47</v>
      </c>
      <c r="F63" s="355" t="s">
        <v>327</v>
      </c>
      <c r="G63" s="174"/>
      <c r="H63" s="175"/>
      <c r="I63" s="174">
        <v>10</v>
      </c>
      <c r="J63" s="175">
        <v>100</v>
      </c>
      <c r="K63" s="174"/>
      <c r="L63" s="175"/>
      <c r="M63" s="174"/>
      <c r="N63" s="175"/>
      <c r="O63" s="440">
        <f>I63*J63</f>
        <v>1000</v>
      </c>
    </row>
    <row r="64" spans="2:15" ht="13.5" thickBot="1">
      <c r="B64" s="354" t="s">
        <v>244</v>
      </c>
      <c r="C64" s="353" t="s">
        <v>333</v>
      </c>
      <c r="D64" s="175">
        <v>1</v>
      </c>
      <c r="E64" s="355" t="s">
        <v>47</v>
      </c>
      <c r="F64" s="355" t="s">
        <v>328</v>
      </c>
      <c r="G64" s="174"/>
      <c r="H64" s="175"/>
      <c r="I64" s="174"/>
      <c r="J64" s="175"/>
      <c r="K64" s="174">
        <v>5</v>
      </c>
      <c r="L64" s="175">
        <v>65</v>
      </c>
      <c r="M64" s="174"/>
      <c r="N64" s="175"/>
      <c r="O64" s="441">
        <f>K64*L64</f>
        <v>325</v>
      </c>
    </row>
    <row r="65" spans="2:15" ht="13.5" thickBot="1">
      <c r="B65" s="354" t="s">
        <v>244</v>
      </c>
      <c r="C65" s="353" t="s">
        <v>334</v>
      </c>
      <c r="D65" s="175">
        <v>4</v>
      </c>
      <c r="E65" s="355" t="s">
        <v>47</v>
      </c>
      <c r="F65" s="355" t="s">
        <v>327</v>
      </c>
      <c r="G65" s="174"/>
      <c r="H65" s="175"/>
      <c r="I65" s="174">
        <v>4</v>
      </c>
      <c r="J65" s="175">
        <v>100</v>
      </c>
      <c r="K65" s="174"/>
      <c r="L65" s="175"/>
      <c r="M65" s="174"/>
      <c r="N65" s="175"/>
      <c r="O65" s="440">
        <f>I65*J65</f>
        <v>400</v>
      </c>
    </row>
    <row r="66" spans="2:15" ht="13.5" thickBot="1">
      <c r="B66" s="354" t="s">
        <v>244</v>
      </c>
      <c r="C66" s="353" t="s">
        <v>334</v>
      </c>
      <c r="D66" s="175">
        <v>2</v>
      </c>
      <c r="E66" s="355" t="s">
        <v>47</v>
      </c>
      <c r="F66" s="355" t="s">
        <v>325</v>
      </c>
      <c r="G66" s="174"/>
      <c r="H66" s="175"/>
      <c r="I66" s="174">
        <v>4</v>
      </c>
      <c r="J66" s="175">
        <v>100</v>
      </c>
      <c r="K66" s="174"/>
      <c r="L66" s="175"/>
      <c r="M66" s="174"/>
      <c r="N66" s="175"/>
      <c r="O66" s="440">
        <f>I66*J66</f>
        <v>400</v>
      </c>
    </row>
    <row r="67" spans="2:15" ht="13.5" thickBot="1">
      <c r="B67" s="354" t="s">
        <v>244</v>
      </c>
      <c r="C67" s="353" t="s">
        <v>334</v>
      </c>
      <c r="D67" s="175">
        <v>2</v>
      </c>
      <c r="E67" s="355" t="s">
        <v>47</v>
      </c>
      <c r="F67" s="355" t="s">
        <v>325</v>
      </c>
      <c r="G67" s="174"/>
      <c r="H67" s="175"/>
      <c r="I67" s="174"/>
      <c r="J67" s="175"/>
      <c r="K67" s="174">
        <v>2</v>
      </c>
      <c r="L67" s="175">
        <v>65</v>
      </c>
      <c r="M67" s="174"/>
      <c r="N67" s="175"/>
      <c r="O67" s="441">
        <f>K67*L67</f>
        <v>130</v>
      </c>
    </row>
    <row r="68" spans="2:15" ht="13.5" thickBot="1">
      <c r="B68" s="354" t="s">
        <v>244</v>
      </c>
      <c r="C68" s="353" t="s">
        <v>334</v>
      </c>
      <c r="D68" s="175">
        <v>2</v>
      </c>
      <c r="E68" s="355" t="s">
        <v>47</v>
      </c>
      <c r="F68" s="355" t="s">
        <v>325</v>
      </c>
      <c r="G68" s="174"/>
      <c r="H68" s="175"/>
      <c r="I68" s="174"/>
      <c r="J68" s="175"/>
      <c r="K68" s="174"/>
      <c r="L68" s="175"/>
      <c r="M68" s="174">
        <v>2</v>
      </c>
      <c r="N68" s="175">
        <v>55</v>
      </c>
      <c r="O68" s="441">
        <f>M68*N68</f>
        <v>110</v>
      </c>
    </row>
    <row r="69" spans="2:15" ht="13.5" thickBot="1">
      <c r="B69" s="354" t="s">
        <v>244</v>
      </c>
      <c r="C69" s="353" t="s">
        <v>334</v>
      </c>
      <c r="D69" s="175">
        <v>3</v>
      </c>
      <c r="E69" s="355" t="s">
        <v>47</v>
      </c>
      <c r="F69" s="355" t="s">
        <v>326</v>
      </c>
      <c r="G69" s="174"/>
      <c r="H69" s="175"/>
      <c r="I69" s="174">
        <v>8</v>
      </c>
      <c r="J69" s="175">
        <v>100</v>
      </c>
      <c r="K69" s="174"/>
      <c r="L69" s="175"/>
      <c r="M69" s="174"/>
      <c r="N69" s="175"/>
      <c r="O69" s="440">
        <f>I69*J69</f>
        <v>800</v>
      </c>
    </row>
    <row r="70" spans="2:15" ht="13.5" thickBot="1">
      <c r="B70" s="354" t="s">
        <v>244</v>
      </c>
      <c r="C70" s="353" t="s">
        <v>334</v>
      </c>
      <c r="D70" s="175">
        <v>3</v>
      </c>
      <c r="E70" s="355" t="s">
        <v>47</v>
      </c>
      <c r="F70" s="355" t="s">
        <v>326</v>
      </c>
      <c r="G70" s="174"/>
      <c r="H70" s="175"/>
      <c r="I70" s="174"/>
      <c r="J70" s="175"/>
      <c r="K70" s="174">
        <v>4</v>
      </c>
      <c r="L70" s="175">
        <v>65</v>
      </c>
      <c r="M70" s="174"/>
      <c r="N70" s="175"/>
      <c r="O70" s="441">
        <f>K70*L70</f>
        <v>260</v>
      </c>
    </row>
    <row r="71" spans="2:15" ht="13.5" thickBot="1">
      <c r="B71" s="354" t="s">
        <v>244</v>
      </c>
      <c r="C71" s="353" t="s">
        <v>334</v>
      </c>
      <c r="D71" s="175">
        <v>3</v>
      </c>
      <c r="E71" s="355" t="s">
        <v>47</v>
      </c>
      <c r="F71" s="355" t="s">
        <v>326</v>
      </c>
      <c r="G71" s="174"/>
      <c r="H71" s="175"/>
      <c r="I71" s="174"/>
      <c r="J71" s="175"/>
      <c r="K71" s="174"/>
      <c r="L71" s="175"/>
      <c r="M71" s="174">
        <v>4</v>
      </c>
      <c r="N71" s="175">
        <v>55</v>
      </c>
      <c r="O71" s="441">
        <f>M71*N71</f>
        <v>220</v>
      </c>
    </row>
    <row r="72" spans="2:15" ht="13.5" thickBot="1">
      <c r="B72" s="354" t="s">
        <v>244</v>
      </c>
      <c r="C72" s="353" t="s">
        <v>334</v>
      </c>
      <c r="D72" s="175">
        <v>1</v>
      </c>
      <c r="E72" s="355" t="s">
        <v>47</v>
      </c>
      <c r="F72" s="355" t="s">
        <v>328</v>
      </c>
      <c r="G72" s="174"/>
      <c r="H72" s="175"/>
      <c r="I72" s="174">
        <v>4</v>
      </c>
      <c r="J72" s="175">
        <v>100</v>
      </c>
      <c r="K72" s="174"/>
      <c r="L72" s="175"/>
      <c r="M72" s="174"/>
      <c r="N72" s="175"/>
      <c r="O72" s="440">
        <f>I72*J72</f>
        <v>400</v>
      </c>
    </row>
    <row r="73" spans="2:15" ht="13.5" thickBot="1">
      <c r="B73" s="354" t="s">
        <v>244</v>
      </c>
      <c r="C73" s="353" t="s">
        <v>334</v>
      </c>
      <c r="D73" s="175">
        <v>1</v>
      </c>
      <c r="E73" s="355" t="s">
        <v>47</v>
      </c>
      <c r="F73" s="355" t="s">
        <v>328</v>
      </c>
      <c r="G73" s="174"/>
      <c r="H73" s="175"/>
      <c r="I73" s="174"/>
      <c r="J73" s="175"/>
      <c r="K73" s="174">
        <v>2</v>
      </c>
      <c r="L73" s="175">
        <v>65</v>
      </c>
      <c r="M73" s="174"/>
      <c r="N73" s="175"/>
      <c r="O73" s="441">
        <f>K73*L73</f>
        <v>130</v>
      </c>
    </row>
    <row r="74" spans="2:15" ht="13.5" thickBot="1">
      <c r="B74" s="354" t="s">
        <v>244</v>
      </c>
      <c r="C74" s="353" t="s">
        <v>334</v>
      </c>
      <c r="D74" s="175">
        <v>1</v>
      </c>
      <c r="E74" s="355" t="s">
        <v>47</v>
      </c>
      <c r="F74" s="355" t="s">
        <v>328</v>
      </c>
      <c r="G74" s="174"/>
      <c r="H74" s="175"/>
      <c r="I74" s="174"/>
      <c r="J74" s="175"/>
      <c r="K74" s="174"/>
      <c r="L74" s="175"/>
      <c r="M74" s="174">
        <v>2</v>
      </c>
      <c r="N74" s="175">
        <v>55</v>
      </c>
      <c r="O74" s="441">
        <f>M74*N74</f>
        <v>110</v>
      </c>
    </row>
    <row r="75" spans="2:15" ht="13.5" thickBot="1">
      <c r="B75" s="354" t="s">
        <v>244</v>
      </c>
      <c r="C75" s="353" t="s">
        <v>335</v>
      </c>
      <c r="D75" s="175">
        <v>1</v>
      </c>
      <c r="E75" s="355" t="s">
        <v>47</v>
      </c>
      <c r="F75" s="355" t="s">
        <v>328</v>
      </c>
      <c r="G75" s="174"/>
      <c r="H75" s="175"/>
      <c r="I75" s="174">
        <v>10</v>
      </c>
      <c r="J75" s="175">
        <v>100</v>
      </c>
      <c r="K75" s="174"/>
      <c r="L75" s="175"/>
      <c r="M75" s="174"/>
      <c r="N75" s="175"/>
      <c r="O75" s="440">
        <f>I75*J75</f>
        <v>1000</v>
      </c>
    </row>
    <row r="76" spans="2:15" ht="13.5" thickBot="1">
      <c r="B76" s="354" t="s">
        <v>244</v>
      </c>
      <c r="C76" s="353" t="s">
        <v>335</v>
      </c>
      <c r="D76" s="175">
        <v>1</v>
      </c>
      <c r="E76" s="355" t="s">
        <v>47</v>
      </c>
      <c r="F76" s="355" t="s">
        <v>328</v>
      </c>
      <c r="G76" s="174"/>
      <c r="H76" s="175"/>
      <c r="I76" s="174"/>
      <c r="J76" s="175"/>
      <c r="K76" s="174"/>
      <c r="L76" s="175"/>
      <c r="M76" s="174">
        <v>10</v>
      </c>
      <c r="N76" s="175">
        <v>55</v>
      </c>
      <c r="O76" s="441">
        <f>M76*N76</f>
        <v>550</v>
      </c>
    </row>
    <row r="77" spans="2:15" ht="13.5" thickBot="1">
      <c r="B77" s="354" t="s">
        <v>244</v>
      </c>
      <c r="C77" s="353" t="s">
        <v>335</v>
      </c>
      <c r="D77" s="175">
        <v>1</v>
      </c>
      <c r="E77" s="355" t="s">
        <v>47</v>
      </c>
      <c r="F77" s="355" t="s">
        <v>328</v>
      </c>
      <c r="G77" s="174"/>
      <c r="H77" s="175"/>
      <c r="I77" s="174"/>
      <c r="J77" s="175"/>
      <c r="K77" s="174">
        <v>5</v>
      </c>
      <c r="L77" s="175">
        <v>65</v>
      </c>
      <c r="M77" s="174"/>
      <c r="N77" s="175"/>
      <c r="O77" s="441">
        <f>K77*L77</f>
        <v>325</v>
      </c>
    </row>
    <row r="78" spans="2:15" ht="13.5" thickBot="1">
      <c r="B78" s="356" t="s">
        <v>244</v>
      </c>
      <c r="C78" s="357" t="s">
        <v>336</v>
      </c>
      <c r="D78" s="358">
        <v>4</v>
      </c>
      <c r="E78" s="359" t="s">
        <v>47</v>
      </c>
      <c r="F78" s="359" t="s">
        <v>327</v>
      </c>
      <c r="G78" s="174"/>
      <c r="H78" s="358"/>
      <c r="I78" s="174">
        <v>50</v>
      </c>
      <c r="J78" s="358">
        <v>100</v>
      </c>
      <c r="K78" s="174"/>
      <c r="L78" s="358"/>
      <c r="M78" s="174"/>
      <c r="N78" s="358"/>
      <c r="O78" s="440">
        <f t="shared" ref="O78:O88" si="3">I78*J78</f>
        <v>5000</v>
      </c>
    </row>
    <row r="79" spans="2:15" ht="13.5" thickBot="1">
      <c r="B79" s="356" t="s">
        <v>244</v>
      </c>
      <c r="C79" s="357" t="s">
        <v>336</v>
      </c>
      <c r="D79" s="358">
        <v>2</v>
      </c>
      <c r="E79" s="359" t="s">
        <v>47</v>
      </c>
      <c r="F79" s="359" t="s">
        <v>325</v>
      </c>
      <c r="G79" s="174"/>
      <c r="H79" s="358"/>
      <c r="I79" s="174">
        <v>50</v>
      </c>
      <c r="J79" s="358">
        <v>100</v>
      </c>
      <c r="K79" s="174"/>
      <c r="L79" s="358"/>
      <c r="M79" s="174"/>
      <c r="N79" s="358"/>
      <c r="O79" s="440">
        <f t="shared" si="3"/>
        <v>5000</v>
      </c>
    </row>
    <row r="80" spans="2:15" ht="13.5" thickBot="1">
      <c r="B80" s="356" t="s">
        <v>244</v>
      </c>
      <c r="C80" s="357" t="s">
        <v>336</v>
      </c>
      <c r="D80" s="358">
        <v>3</v>
      </c>
      <c r="E80" s="359" t="s">
        <v>47</v>
      </c>
      <c r="F80" s="359" t="s">
        <v>326</v>
      </c>
      <c r="G80" s="174"/>
      <c r="H80" s="358"/>
      <c r="I80" s="174">
        <v>50</v>
      </c>
      <c r="J80" s="358">
        <v>100</v>
      </c>
      <c r="K80" s="174"/>
      <c r="L80" s="358"/>
      <c r="M80" s="174"/>
      <c r="N80" s="358"/>
      <c r="O80" s="440">
        <f t="shared" si="3"/>
        <v>5000</v>
      </c>
    </row>
    <row r="81" spans="2:15" ht="13.5" thickBot="1">
      <c r="B81" s="356" t="s">
        <v>244</v>
      </c>
      <c r="C81" s="357" t="s">
        <v>336</v>
      </c>
      <c r="D81" s="358">
        <v>1</v>
      </c>
      <c r="E81" s="359" t="s">
        <v>47</v>
      </c>
      <c r="F81" s="359" t="s">
        <v>328</v>
      </c>
      <c r="G81" s="174"/>
      <c r="H81" s="358"/>
      <c r="I81" s="174">
        <v>60</v>
      </c>
      <c r="J81" s="358">
        <v>100</v>
      </c>
      <c r="K81" s="174"/>
      <c r="L81" s="358"/>
      <c r="M81" s="174"/>
      <c r="N81" s="358"/>
      <c r="O81" s="440">
        <f t="shared" si="3"/>
        <v>6000</v>
      </c>
    </row>
    <row r="82" spans="2:15" ht="13.5" thickBot="1">
      <c r="B82" s="354" t="s">
        <v>244</v>
      </c>
      <c r="C82" s="353">
        <v>3.3</v>
      </c>
      <c r="D82" s="175">
        <v>4</v>
      </c>
      <c r="E82" s="355" t="s">
        <v>47</v>
      </c>
      <c r="F82" s="355" t="s">
        <v>327</v>
      </c>
      <c r="G82" s="174"/>
      <c r="H82" s="175"/>
      <c r="I82" s="174">
        <v>75</v>
      </c>
      <c r="J82" s="358">
        <v>100</v>
      </c>
      <c r="K82" s="174"/>
      <c r="L82" s="175"/>
      <c r="M82" s="174"/>
      <c r="N82" s="175"/>
      <c r="O82" s="440">
        <f t="shared" si="3"/>
        <v>7500</v>
      </c>
    </row>
    <row r="83" spans="2:15" ht="13.5" thickBot="1">
      <c r="B83" s="354" t="s">
        <v>244</v>
      </c>
      <c r="C83" s="353">
        <v>3.3</v>
      </c>
      <c r="D83" s="175">
        <v>2</v>
      </c>
      <c r="E83" s="355" t="s">
        <v>47</v>
      </c>
      <c r="F83" s="355" t="s">
        <v>325</v>
      </c>
      <c r="G83" s="174"/>
      <c r="H83" s="175"/>
      <c r="I83" s="174">
        <v>210</v>
      </c>
      <c r="J83" s="358">
        <v>100</v>
      </c>
      <c r="K83" s="174"/>
      <c r="L83" s="175"/>
      <c r="M83" s="174"/>
      <c r="N83" s="175"/>
      <c r="O83" s="440">
        <f t="shared" si="3"/>
        <v>21000</v>
      </c>
    </row>
    <row r="84" spans="2:15" ht="13.5" thickBot="1">
      <c r="B84" s="354" t="s">
        <v>244</v>
      </c>
      <c r="C84" s="353">
        <v>3.3</v>
      </c>
      <c r="D84" s="175">
        <v>3</v>
      </c>
      <c r="E84" s="355" t="s">
        <v>47</v>
      </c>
      <c r="F84" s="355" t="s">
        <v>326</v>
      </c>
      <c r="G84" s="174"/>
      <c r="H84" s="175"/>
      <c r="I84" s="174">
        <v>100</v>
      </c>
      <c r="J84" s="358">
        <v>100</v>
      </c>
      <c r="K84" s="174"/>
      <c r="L84" s="175"/>
      <c r="M84" s="174"/>
      <c r="N84" s="175"/>
      <c r="O84" s="440">
        <f t="shared" si="3"/>
        <v>10000</v>
      </c>
    </row>
    <row r="85" spans="2:15" ht="13.5" thickBot="1">
      <c r="B85" s="354" t="s">
        <v>244</v>
      </c>
      <c r="C85" s="353">
        <v>3.3</v>
      </c>
      <c r="D85" s="175">
        <v>1</v>
      </c>
      <c r="E85" s="355" t="s">
        <v>47</v>
      </c>
      <c r="F85" s="355" t="s">
        <v>328</v>
      </c>
      <c r="G85" s="174"/>
      <c r="H85" s="175"/>
      <c r="I85" s="174">
        <v>300</v>
      </c>
      <c r="J85" s="358">
        <v>100</v>
      </c>
      <c r="K85" s="174"/>
      <c r="L85" s="175"/>
      <c r="M85" s="174"/>
      <c r="N85" s="175"/>
      <c r="O85" s="440">
        <f t="shared" si="3"/>
        <v>30000</v>
      </c>
    </row>
    <row r="86" spans="2:15" ht="13.5" thickBot="1">
      <c r="B86" s="354" t="s">
        <v>244</v>
      </c>
      <c r="C86" s="353">
        <v>4.0999999999999996</v>
      </c>
      <c r="D86" s="175">
        <v>4</v>
      </c>
      <c r="E86" s="355" t="s">
        <v>47</v>
      </c>
      <c r="F86" s="355" t="s">
        <v>327</v>
      </c>
      <c r="G86" s="174"/>
      <c r="H86" s="175"/>
      <c r="I86" s="174">
        <v>3</v>
      </c>
      <c r="J86" s="175">
        <v>100</v>
      </c>
      <c r="K86" s="174"/>
      <c r="L86" s="175"/>
      <c r="M86" s="174"/>
      <c r="N86" s="175"/>
      <c r="O86" s="440">
        <f t="shared" si="3"/>
        <v>300</v>
      </c>
    </row>
    <row r="87" spans="2:15" ht="13.5" thickBot="1">
      <c r="B87" s="354" t="s">
        <v>244</v>
      </c>
      <c r="C87" s="353">
        <v>4.0999999999999996</v>
      </c>
      <c r="D87" s="175">
        <v>8</v>
      </c>
      <c r="E87" s="355" t="s">
        <v>65</v>
      </c>
      <c r="F87" s="355" t="s">
        <v>323</v>
      </c>
      <c r="G87" s="174"/>
      <c r="H87" s="175"/>
      <c r="I87" s="174">
        <v>6</v>
      </c>
      <c r="J87" s="175">
        <v>358</v>
      </c>
      <c r="K87" s="174"/>
      <c r="L87" s="175"/>
      <c r="M87" s="174"/>
      <c r="N87" s="175"/>
      <c r="O87" s="440">
        <f t="shared" si="3"/>
        <v>2148</v>
      </c>
    </row>
    <row r="88" spans="2:15" ht="13.5" thickBot="1">
      <c r="B88" s="354" t="s">
        <v>244</v>
      </c>
      <c r="C88" s="353">
        <v>4.0999999999999996</v>
      </c>
      <c r="D88" s="175">
        <v>5</v>
      </c>
      <c r="E88" s="355" t="s">
        <v>116</v>
      </c>
      <c r="F88" s="355" t="s">
        <v>321</v>
      </c>
      <c r="G88" s="174"/>
      <c r="H88" s="175"/>
      <c r="I88" s="174">
        <v>6</v>
      </c>
      <c r="J88" s="175">
        <v>227</v>
      </c>
      <c r="K88" s="174"/>
      <c r="L88" s="175"/>
      <c r="M88" s="174"/>
      <c r="N88" s="175"/>
      <c r="O88" s="440">
        <f t="shared" si="3"/>
        <v>1362</v>
      </c>
    </row>
    <row r="89" spans="2:15" ht="13.5" thickBot="1">
      <c r="B89" s="354" t="s">
        <v>244</v>
      </c>
      <c r="C89" s="353">
        <v>4.0999999999999996</v>
      </c>
      <c r="D89" s="175">
        <v>5</v>
      </c>
      <c r="E89" s="355" t="s">
        <v>116</v>
      </c>
      <c r="F89" s="355" t="s">
        <v>321</v>
      </c>
      <c r="G89" s="174"/>
      <c r="H89" s="175"/>
      <c r="I89" s="174"/>
      <c r="J89" s="175"/>
      <c r="K89" s="174">
        <v>5</v>
      </c>
      <c r="L89" s="175">
        <v>183</v>
      </c>
      <c r="M89" s="174"/>
      <c r="N89" s="175"/>
      <c r="O89" s="441">
        <f>K89*L89</f>
        <v>915</v>
      </c>
    </row>
    <row r="90" spans="2:15" ht="13.5" thickBot="1">
      <c r="B90" s="354" t="s">
        <v>244</v>
      </c>
      <c r="C90" s="353">
        <v>4.0999999999999996</v>
      </c>
      <c r="D90" s="175">
        <v>5</v>
      </c>
      <c r="E90" s="355" t="s">
        <v>116</v>
      </c>
      <c r="F90" s="355" t="s">
        <v>321</v>
      </c>
      <c r="G90" s="174"/>
      <c r="H90" s="175"/>
      <c r="I90" s="174"/>
      <c r="J90" s="175"/>
      <c r="K90" s="174"/>
      <c r="L90" s="175"/>
      <c r="M90" s="174">
        <v>5</v>
      </c>
      <c r="N90" s="175">
        <v>115</v>
      </c>
      <c r="O90" s="441">
        <f>M90*N90</f>
        <v>575</v>
      </c>
    </row>
    <row r="91" spans="2:15" ht="13.5" thickBot="1">
      <c r="B91" s="354" t="s">
        <v>244</v>
      </c>
      <c r="C91" s="353">
        <v>4.0999999999999996</v>
      </c>
      <c r="D91" s="175">
        <v>7</v>
      </c>
      <c r="E91" s="355" t="s">
        <v>120</v>
      </c>
      <c r="F91" s="355" t="s">
        <v>322</v>
      </c>
      <c r="G91" s="174"/>
      <c r="H91" s="175"/>
      <c r="I91" s="174">
        <v>6</v>
      </c>
      <c r="J91" s="175">
        <v>122</v>
      </c>
      <c r="K91" s="174"/>
      <c r="L91" s="175"/>
      <c r="M91" s="174"/>
      <c r="N91" s="175"/>
      <c r="O91" s="440">
        <f t="shared" ref="O91:O121" si="4">I91*J91</f>
        <v>732</v>
      </c>
    </row>
    <row r="92" spans="2:15" ht="13.5" thickBot="1">
      <c r="B92" s="354" t="s">
        <v>244</v>
      </c>
      <c r="C92" s="353">
        <v>4.0999999999999996</v>
      </c>
      <c r="D92" s="175">
        <v>2</v>
      </c>
      <c r="E92" s="355" t="s">
        <v>47</v>
      </c>
      <c r="F92" s="355" t="s">
        <v>325</v>
      </c>
      <c r="G92" s="174"/>
      <c r="H92" s="175"/>
      <c r="I92" s="174">
        <v>3</v>
      </c>
      <c r="J92" s="175">
        <v>100</v>
      </c>
      <c r="K92" s="174"/>
      <c r="L92" s="175"/>
      <c r="M92" s="174"/>
      <c r="N92" s="175"/>
      <c r="O92" s="440">
        <f t="shared" si="4"/>
        <v>300</v>
      </c>
    </row>
    <row r="93" spans="2:15" ht="13.5" thickBot="1">
      <c r="B93" s="354" t="s">
        <v>244</v>
      </c>
      <c r="C93" s="353">
        <v>4.0999999999999996</v>
      </c>
      <c r="D93" s="175">
        <v>3</v>
      </c>
      <c r="E93" s="355" t="s">
        <v>47</v>
      </c>
      <c r="F93" s="355" t="s">
        <v>326</v>
      </c>
      <c r="G93" s="174"/>
      <c r="H93" s="175"/>
      <c r="I93" s="174">
        <v>3</v>
      </c>
      <c r="J93" s="175">
        <v>100</v>
      </c>
      <c r="K93" s="174"/>
      <c r="L93" s="175"/>
      <c r="M93" s="174"/>
      <c r="N93" s="175"/>
      <c r="O93" s="440">
        <f t="shared" si="4"/>
        <v>300</v>
      </c>
    </row>
    <row r="94" spans="2:15" ht="13.5" thickBot="1">
      <c r="B94" s="354" t="s">
        <v>244</v>
      </c>
      <c r="C94" s="353">
        <v>4.0999999999999996</v>
      </c>
      <c r="D94" s="175">
        <v>1</v>
      </c>
      <c r="E94" s="355" t="s">
        <v>47</v>
      </c>
      <c r="F94" s="355" t="s">
        <v>328</v>
      </c>
      <c r="G94" s="174"/>
      <c r="H94" s="175"/>
      <c r="I94" s="174">
        <v>3</v>
      </c>
      <c r="J94" s="175">
        <v>100</v>
      </c>
      <c r="K94" s="174"/>
      <c r="L94" s="175"/>
      <c r="M94" s="174"/>
      <c r="N94" s="175"/>
      <c r="O94" s="440">
        <f t="shared" si="4"/>
        <v>300</v>
      </c>
    </row>
    <row r="95" spans="2:15" ht="13.5" thickBot="1">
      <c r="B95" s="354" t="s">
        <v>244</v>
      </c>
      <c r="C95" s="353">
        <v>4.0999999999999996</v>
      </c>
      <c r="D95" s="175">
        <v>6</v>
      </c>
      <c r="E95" s="355" t="s">
        <v>57</v>
      </c>
      <c r="F95" s="355" t="s">
        <v>324</v>
      </c>
      <c r="G95" s="174"/>
      <c r="H95" s="175"/>
      <c r="I95" s="174">
        <v>6</v>
      </c>
      <c r="J95" s="175">
        <v>258</v>
      </c>
      <c r="K95" s="174"/>
      <c r="L95" s="175"/>
      <c r="M95" s="174"/>
      <c r="N95" s="175"/>
      <c r="O95" s="440">
        <f t="shared" si="4"/>
        <v>1548</v>
      </c>
    </row>
    <row r="96" spans="2:15" ht="13.5" thickBot="1">
      <c r="B96" s="354" t="s">
        <v>244</v>
      </c>
      <c r="C96" s="353">
        <v>4.2</v>
      </c>
      <c r="D96" s="175">
        <v>4</v>
      </c>
      <c r="E96" s="355" t="s">
        <v>47</v>
      </c>
      <c r="F96" s="355" t="s">
        <v>327</v>
      </c>
      <c r="G96" s="174"/>
      <c r="H96" s="175"/>
      <c r="I96" s="174">
        <v>10</v>
      </c>
      <c r="J96" s="175">
        <v>100</v>
      </c>
      <c r="K96" s="174"/>
      <c r="L96" s="175"/>
      <c r="M96" s="174"/>
      <c r="N96" s="175"/>
      <c r="O96" s="440">
        <f t="shared" si="4"/>
        <v>1000</v>
      </c>
    </row>
    <row r="97" spans="2:15" ht="13.5" thickBot="1">
      <c r="B97" s="354" t="s">
        <v>244</v>
      </c>
      <c r="C97" s="353">
        <v>4.2</v>
      </c>
      <c r="D97" s="175">
        <v>2</v>
      </c>
      <c r="E97" s="355" t="s">
        <v>47</v>
      </c>
      <c r="F97" s="355" t="s">
        <v>325</v>
      </c>
      <c r="G97" s="174"/>
      <c r="H97" s="175"/>
      <c r="I97" s="174">
        <v>10</v>
      </c>
      <c r="J97" s="175">
        <v>100</v>
      </c>
      <c r="K97" s="174"/>
      <c r="L97" s="175"/>
      <c r="M97" s="174"/>
      <c r="N97" s="175"/>
      <c r="O97" s="440">
        <f t="shared" si="4"/>
        <v>1000</v>
      </c>
    </row>
    <row r="98" spans="2:15" ht="13.5" thickBot="1">
      <c r="B98" s="354" t="s">
        <v>244</v>
      </c>
      <c r="C98" s="353">
        <v>4.2</v>
      </c>
      <c r="D98" s="175">
        <v>3</v>
      </c>
      <c r="E98" s="355" t="s">
        <v>47</v>
      </c>
      <c r="F98" s="355" t="s">
        <v>326</v>
      </c>
      <c r="G98" s="174"/>
      <c r="H98" s="175"/>
      <c r="I98" s="174">
        <v>20</v>
      </c>
      <c r="J98" s="175">
        <v>100</v>
      </c>
      <c r="K98" s="174"/>
      <c r="L98" s="175"/>
      <c r="M98" s="174"/>
      <c r="N98" s="175"/>
      <c r="O98" s="440">
        <f t="shared" si="4"/>
        <v>2000</v>
      </c>
    </row>
    <row r="99" spans="2:15" ht="13.5" thickBot="1">
      <c r="B99" s="354" t="s">
        <v>244</v>
      </c>
      <c r="C99" s="353">
        <v>4.2</v>
      </c>
      <c r="D99" s="175">
        <v>1</v>
      </c>
      <c r="E99" s="355" t="s">
        <v>47</v>
      </c>
      <c r="F99" s="355" t="s">
        <v>328</v>
      </c>
      <c r="G99" s="174"/>
      <c r="H99" s="175"/>
      <c r="I99" s="174">
        <v>10</v>
      </c>
      <c r="J99" s="175">
        <v>100</v>
      </c>
      <c r="K99" s="174"/>
      <c r="L99" s="175"/>
      <c r="M99" s="174"/>
      <c r="N99" s="175"/>
      <c r="O99" s="440">
        <f t="shared" si="4"/>
        <v>1000</v>
      </c>
    </row>
    <row r="100" spans="2:15" ht="13.5" thickBot="1">
      <c r="B100" s="354" t="s">
        <v>244</v>
      </c>
      <c r="C100" s="353">
        <v>4.4000000000000004</v>
      </c>
      <c r="D100" s="175">
        <v>4</v>
      </c>
      <c r="E100" s="355" t="s">
        <v>47</v>
      </c>
      <c r="F100" s="355" t="s">
        <v>327</v>
      </c>
      <c r="G100" s="174"/>
      <c r="H100" s="175"/>
      <c r="I100" s="174">
        <v>25</v>
      </c>
      <c r="J100" s="175">
        <v>100</v>
      </c>
      <c r="K100" s="174"/>
      <c r="L100" s="175"/>
      <c r="M100" s="174"/>
      <c r="N100" s="175"/>
      <c r="O100" s="440">
        <f t="shared" si="4"/>
        <v>2500</v>
      </c>
    </row>
    <row r="101" spans="2:15" ht="13.5" thickBot="1">
      <c r="B101" s="354" t="s">
        <v>244</v>
      </c>
      <c r="C101" s="353">
        <v>4.4000000000000004</v>
      </c>
      <c r="D101" s="175">
        <v>2</v>
      </c>
      <c r="E101" s="355" t="s">
        <v>47</v>
      </c>
      <c r="F101" s="355" t="s">
        <v>325</v>
      </c>
      <c r="G101" s="174"/>
      <c r="H101" s="175"/>
      <c r="I101" s="174">
        <v>25</v>
      </c>
      <c r="J101" s="175">
        <v>100</v>
      </c>
      <c r="K101" s="174"/>
      <c r="L101" s="175"/>
      <c r="M101" s="174"/>
      <c r="N101" s="175"/>
      <c r="O101" s="440">
        <f t="shared" si="4"/>
        <v>2500</v>
      </c>
    </row>
    <row r="102" spans="2:15" ht="13.5" thickBot="1">
      <c r="B102" s="354" t="s">
        <v>244</v>
      </c>
      <c r="C102" s="353">
        <v>4.4000000000000004</v>
      </c>
      <c r="D102" s="175">
        <v>3</v>
      </c>
      <c r="E102" s="355" t="s">
        <v>47</v>
      </c>
      <c r="F102" s="355" t="s">
        <v>326</v>
      </c>
      <c r="G102" s="174"/>
      <c r="H102" s="175"/>
      <c r="I102" s="174">
        <v>25</v>
      </c>
      <c r="J102" s="175">
        <v>100</v>
      </c>
      <c r="K102" s="174"/>
      <c r="L102" s="175"/>
      <c r="M102" s="174"/>
      <c r="N102" s="175"/>
      <c r="O102" s="440">
        <f t="shared" si="4"/>
        <v>2500</v>
      </c>
    </row>
    <row r="103" spans="2:15" ht="13.5" thickBot="1">
      <c r="B103" s="354" t="s">
        <v>244</v>
      </c>
      <c r="C103" s="353">
        <v>4.4000000000000004</v>
      </c>
      <c r="D103" s="175">
        <v>1</v>
      </c>
      <c r="E103" s="355" t="s">
        <v>47</v>
      </c>
      <c r="F103" s="355" t="s">
        <v>328</v>
      </c>
      <c r="G103" s="174"/>
      <c r="H103" s="175"/>
      <c r="I103" s="174">
        <v>30</v>
      </c>
      <c r="J103" s="175">
        <v>100</v>
      </c>
      <c r="K103" s="174"/>
      <c r="L103" s="175"/>
      <c r="M103" s="174"/>
      <c r="N103" s="175"/>
      <c r="O103" s="440">
        <f t="shared" si="4"/>
        <v>3000</v>
      </c>
    </row>
    <row r="104" spans="2:15" ht="13.5" thickBot="1">
      <c r="B104" s="354" t="s">
        <v>245</v>
      </c>
      <c r="C104" s="353" t="s">
        <v>337</v>
      </c>
      <c r="D104" s="175">
        <v>8</v>
      </c>
      <c r="E104" s="355" t="s">
        <v>65</v>
      </c>
      <c r="F104" s="355" t="s">
        <v>323</v>
      </c>
      <c r="G104" s="174"/>
      <c r="H104" s="175"/>
      <c r="I104" s="174">
        <v>5</v>
      </c>
      <c r="J104" s="175">
        <v>358</v>
      </c>
      <c r="K104" s="174"/>
      <c r="L104" s="175"/>
      <c r="M104" s="174"/>
      <c r="N104" s="175"/>
      <c r="O104" s="440">
        <f t="shared" si="4"/>
        <v>1790</v>
      </c>
    </row>
    <row r="105" spans="2:15" ht="13.5" thickBot="1">
      <c r="B105" s="354" t="s">
        <v>245</v>
      </c>
      <c r="C105" s="353" t="s">
        <v>337</v>
      </c>
      <c r="D105" s="175">
        <v>5</v>
      </c>
      <c r="E105" s="355" t="s">
        <v>116</v>
      </c>
      <c r="F105" s="355" t="s">
        <v>321</v>
      </c>
      <c r="G105" s="174"/>
      <c r="H105" s="175"/>
      <c r="I105" s="174">
        <v>4</v>
      </c>
      <c r="J105" s="175">
        <v>227</v>
      </c>
      <c r="K105" s="174"/>
      <c r="L105" s="175"/>
      <c r="M105" s="174"/>
      <c r="N105" s="175"/>
      <c r="O105" s="440">
        <f t="shared" si="4"/>
        <v>908</v>
      </c>
    </row>
    <row r="106" spans="2:15" ht="13.5" thickBot="1">
      <c r="B106" s="354" t="s">
        <v>245</v>
      </c>
      <c r="C106" s="353" t="s">
        <v>337</v>
      </c>
      <c r="D106" s="175">
        <v>7</v>
      </c>
      <c r="E106" s="355" t="s">
        <v>120</v>
      </c>
      <c r="F106" s="355" t="s">
        <v>322</v>
      </c>
      <c r="G106" s="174"/>
      <c r="H106" s="175"/>
      <c r="I106" s="174">
        <v>4</v>
      </c>
      <c r="J106" s="175">
        <v>122</v>
      </c>
      <c r="K106" s="174"/>
      <c r="L106" s="175"/>
      <c r="M106" s="174"/>
      <c r="N106" s="175"/>
      <c r="O106" s="440">
        <f t="shared" si="4"/>
        <v>488</v>
      </c>
    </row>
    <row r="107" spans="2:15" ht="13.5" thickBot="1">
      <c r="B107" s="354" t="s">
        <v>245</v>
      </c>
      <c r="C107" s="353" t="s">
        <v>337</v>
      </c>
      <c r="D107" s="175">
        <v>6</v>
      </c>
      <c r="E107" s="355" t="s">
        <v>57</v>
      </c>
      <c r="F107" s="355" t="s">
        <v>324</v>
      </c>
      <c r="G107" s="174"/>
      <c r="H107" s="175"/>
      <c r="I107" s="174">
        <v>4</v>
      </c>
      <c r="J107" s="175">
        <v>258</v>
      </c>
      <c r="K107" s="174"/>
      <c r="L107" s="175"/>
      <c r="M107" s="174"/>
      <c r="N107" s="175"/>
      <c r="O107" s="440">
        <f t="shared" si="4"/>
        <v>1032</v>
      </c>
    </row>
    <row r="108" spans="2:15" ht="13.5" thickBot="1">
      <c r="B108" s="354" t="s">
        <v>245</v>
      </c>
      <c r="C108" s="353" t="s">
        <v>338</v>
      </c>
      <c r="D108" s="175">
        <v>8</v>
      </c>
      <c r="E108" s="355" t="s">
        <v>65</v>
      </c>
      <c r="F108" s="355" t="s">
        <v>323</v>
      </c>
      <c r="G108" s="174"/>
      <c r="H108" s="175"/>
      <c r="I108" s="174">
        <v>5</v>
      </c>
      <c r="J108" s="175">
        <v>358</v>
      </c>
      <c r="K108" s="174"/>
      <c r="L108" s="175"/>
      <c r="M108" s="174"/>
      <c r="N108" s="175"/>
      <c r="O108" s="440">
        <f t="shared" si="4"/>
        <v>1790</v>
      </c>
    </row>
    <row r="109" spans="2:15" ht="13.5" thickBot="1">
      <c r="B109" s="354" t="s">
        <v>245</v>
      </c>
      <c r="C109" s="353" t="s">
        <v>338</v>
      </c>
      <c r="D109" s="175">
        <v>5</v>
      </c>
      <c r="E109" s="355" t="s">
        <v>116</v>
      </c>
      <c r="F109" s="355" t="s">
        <v>321</v>
      </c>
      <c r="G109" s="174"/>
      <c r="H109" s="175"/>
      <c r="I109" s="174">
        <v>4</v>
      </c>
      <c r="J109" s="175">
        <v>227</v>
      </c>
      <c r="K109" s="174"/>
      <c r="L109" s="175"/>
      <c r="M109" s="174"/>
      <c r="N109" s="175"/>
      <c r="O109" s="440">
        <f t="shared" si="4"/>
        <v>908</v>
      </c>
    </row>
    <row r="110" spans="2:15" ht="13.5" thickBot="1">
      <c r="B110" s="354" t="s">
        <v>245</v>
      </c>
      <c r="C110" s="353" t="s">
        <v>338</v>
      </c>
      <c r="D110" s="175">
        <v>7</v>
      </c>
      <c r="E110" s="355" t="s">
        <v>120</v>
      </c>
      <c r="F110" s="355" t="s">
        <v>322</v>
      </c>
      <c r="G110" s="174"/>
      <c r="H110" s="175"/>
      <c r="I110" s="174">
        <v>4</v>
      </c>
      <c r="J110" s="175">
        <v>122</v>
      </c>
      <c r="K110" s="174"/>
      <c r="L110" s="175"/>
      <c r="M110" s="174"/>
      <c r="N110" s="175"/>
      <c r="O110" s="440">
        <f t="shared" si="4"/>
        <v>488</v>
      </c>
    </row>
    <row r="111" spans="2:15" ht="13.5" thickBot="1">
      <c r="B111" s="354" t="s">
        <v>245</v>
      </c>
      <c r="C111" s="353" t="s">
        <v>338</v>
      </c>
      <c r="D111" s="175">
        <v>6</v>
      </c>
      <c r="E111" s="355" t="s">
        <v>57</v>
      </c>
      <c r="F111" s="355" t="s">
        <v>324</v>
      </c>
      <c r="G111" s="174"/>
      <c r="H111" s="175"/>
      <c r="I111" s="174">
        <v>4</v>
      </c>
      <c r="J111" s="175">
        <v>258</v>
      </c>
      <c r="K111" s="174"/>
      <c r="L111" s="175"/>
      <c r="M111" s="174"/>
      <c r="N111" s="175"/>
      <c r="O111" s="440">
        <f t="shared" si="4"/>
        <v>1032</v>
      </c>
    </row>
    <row r="112" spans="2:15" ht="13.5" thickBot="1">
      <c r="B112" s="354" t="s">
        <v>245</v>
      </c>
      <c r="C112" s="353">
        <v>5.2</v>
      </c>
      <c r="D112" s="175">
        <v>5</v>
      </c>
      <c r="E112" s="355" t="s">
        <v>116</v>
      </c>
      <c r="F112" s="355" t="s">
        <v>321</v>
      </c>
      <c r="G112" s="174"/>
      <c r="H112" s="175"/>
      <c r="I112" s="174">
        <v>5</v>
      </c>
      <c r="J112" s="175">
        <v>227</v>
      </c>
      <c r="K112" s="174"/>
      <c r="L112" s="175"/>
      <c r="M112" s="174"/>
      <c r="N112" s="175"/>
      <c r="O112" s="440">
        <f t="shared" si="4"/>
        <v>1135</v>
      </c>
    </row>
    <row r="113" spans="2:15" ht="13.5" thickBot="1">
      <c r="B113" s="354" t="s">
        <v>245</v>
      </c>
      <c r="C113" s="353">
        <v>5.2</v>
      </c>
      <c r="D113" s="175">
        <v>7</v>
      </c>
      <c r="E113" s="355" t="s">
        <v>120</v>
      </c>
      <c r="F113" s="355" t="s">
        <v>322</v>
      </c>
      <c r="G113" s="174"/>
      <c r="H113" s="175"/>
      <c r="I113" s="174">
        <v>5</v>
      </c>
      <c r="J113" s="175">
        <v>122</v>
      </c>
      <c r="K113" s="174"/>
      <c r="L113" s="175"/>
      <c r="M113" s="174"/>
      <c r="N113" s="175"/>
      <c r="O113" s="440">
        <f t="shared" si="4"/>
        <v>610</v>
      </c>
    </row>
    <row r="114" spans="2:15" ht="13.5" thickBot="1">
      <c r="B114" s="354" t="s">
        <v>245</v>
      </c>
      <c r="C114" s="353">
        <v>5.2</v>
      </c>
      <c r="D114" s="175">
        <v>6</v>
      </c>
      <c r="E114" s="355" t="s">
        <v>57</v>
      </c>
      <c r="F114" s="355" t="s">
        <v>324</v>
      </c>
      <c r="G114" s="174"/>
      <c r="H114" s="175"/>
      <c r="I114" s="174">
        <v>3</v>
      </c>
      <c r="J114" s="175">
        <v>258</v>
      </c>
      <c r="K114" s="174"/>
      <c r="L114" s="175"/>
      <c r="M114" s="174"/>
      <c r="N114" s="175"/>
      <c r="O114" s="440">
        <f t="shared" si="4"/>
        <v>774</v>
      </c>
    </row>
    <row r="115" spans="2:15" ht="13.5" thickBot="1">
      <c r="B115" s="354" t="s">
        <v>245</v>
      </c>
      <c r="C115" s="353" t="s">
        <v>339</v>
      </c>
      <c r="D115" s="175">
        <v>4</v>
      </c>
      <c r="E115" s="355" t="s">
        <v>47</v>
      </c>
      <c r="F115" s="355" t="s">
        <v>327</v>
      </c>
      <c r="G115" s="174"/>
      <c r="H115" s="175"/>
      <c r="I115" s="174">
        <v>7</v>
      </c>
      <c r="J115" s="175">
        <v>100</v>
      </c>
      <c r="K115" s="174"/>
      <c r="L115" s="175"/>
      <c r="M115" s="174"/>
      <c r="N115" s="175"/>
      <c r="O115" s="440">
        <f t="shared" si="4"/>
        <v>700</v>
      </c>
    </row>
    <row r="116" spans="2:15" ht="13.5" thickBot="1">
      <c r="B116" s="354" t="s">
        <v>245</v>
      </c>
      <c r="C116" s="353" t="s">
        <v>339</v>
      </c>
      <c r="D116" s="175">
        <v>2</v>
      </c>
      <c r="E116" s="355" t="s">
        <v>47</v>
      </c>
      <c r="F116" s="355" t="s">
        <v>325</v>
      </c>
      <c r="G116" s="174"/>
      <c r="H116" s="175"/>
      <c r="I116" s="174">
        <v>7</v>
      </c>
      <c r="J116" s="175">
        <v>100</v>
      </c>
      <c r="K116" s="174"/>
      <c r="L116" s="175"/>
      <c r="M116" s="174"/>
      <c r="N116" s="175"/>
      <c r="O116" s="440">
        <f t="shared" si="4"/>
        <v>700</v>
      </c>
    </row>
    <row r="117" spans="2:15" ht="13.5" thickBot="1">
      <c r="B117" s="354" t="s">
        <v>245</v>
      </c>
      <c r="C117" s="353" t="s">
        <v>339</v>
      </c>
      <c r="D117" s="175">
        <v>3</v>
      </c>
      <c r="E117" s="355" t="s">
        <v>47</v>
      </c>
      <c r="F117" s="355" t="s">
        <v>326</v>
      </c>
      <c r="G117" s="174"/>
      <c r="H117" s="175"/>
      <c r="I117" s="174">
        <v>7</v>
      </c>
      <c r="J117" s="175">
        <v>100</v>
      </c>
      <c r="K117" s="174"/>
      <c r="L117" s="175"/>
      <c r="M117" s="174"/>
      <c r="N117" s="175"/>
      <c r="O117" s="440">
        <f t="shared" si="4"/>
        <v>700</v>
      </c>
    </row>
    <row r="118" spans="2:15" ht="13.5" thickBot="1">
      <c r="B118" s="354" t="s">
        <v>245</v>
      </c>
      <c r="C118" s="353" t="s">
        <v>339</v>
      </c>
      <c r="D118" s="175">
        <v>1</v>
      </c>
      <c r="E118" s="355" t="s">
        <v>47</v>
      </c>
      <c r="F118" s="355" t="s">
        <v>328</v>
      </c>
      <c r="G118" s="174"/>
      <c r="H118" s="175"/>
      <c r="I118" s="174">
        <v>15</v>
      </c>
      <c r="J118" s="175">
        <v>100</v>
      </c>
      <c r="K118" s="174"/>
      <c r="L118" s="175"/>
      <c r="M118" s="174"/>
      <c r="N118" s="175"/>
      <c r="O118" s="440">
        <f t="shared" si="4"/>
        <v>1500</v>
      </c>
    </row>
    <row r="119" spans="2:15" ht="13.5" thickBot="1">
      <c r="B119" s="354" t="s">
        <v>245</v>
      </c>
      <c r="C119" s="353">
        <v>5.4</v>
      </c>
      <c r="D119" s="175">
        <v>1</v>
      </c>
      <c r="E119" s="355" t="s">
        <v>47</v>
      </c>
      <c r="F119" s="355" t="s">
        <v>328</v>
      </c>
      <c r="G119" s="174"/>
      <c r="H119" s="175"/>
      <c r="I119" s="174">
        <v>6</v>
      </c>
      <c r="J119" s="175">
        <v>100</v>
      </c>
      <c r="K119" s="174"/>
      <c r="L119" s="175"/>
      <c r="M119" s="174"/>
      <c r="N119" s="175"/>
      <c r="O119" s="440">
        <f t="shared" si="4"/>
        <v>600</v>
      </c>
    </row>
    <row r="120" spans="2:15" ht="13.5" thickBot="1">
      <c r="B120" s="356" t="s">
        <v>245</v>
      </c>
      <c r="C120" s="357" t="s">
        <v>340</v>
      </c>
      <c r="D120" s="358">
        <v>1</v>
      </c>
      <c r="E120" s="359" t="s">
        <v>47</v>
      </c>
      <c r="F120" s="359" t="s">
        <v>328</v>
      </c>
      <c r="G120" s="174"/>
      <c r="H120" s="175"/>
      <c r="I120" s="174">
        <v>12</v>
      </c>
      <c r="J120" s="175">
        <v>100</v>
      </c>
      <c r="K120" s="174"/>
      <c r="L120" s="175"/>
      <c r="M120" s="174"/>
      <c r="N120" s="175"/>
      <c r="O120" s="440">
        <f t="shared" si="4"/>
        <v>1200</v>
      </c>
    </row>
    <row r="121" spans="2:15" ht="13.5" thickBot="1">
      <c r="B121" s="356" t="s">
        <v>245</v>
      </c>
      <c r="C121" s="357" t="s">
        <v>341</v>
      </c>
      <c r="D121" s="358">
        <v>1</v>
      </c>
      <c r="E121" s="359" t="s">
        <v>47</v>
      </c>
      <c r="F121" s="359" t="s">
        <v>328</v>
      </c>
      <c r="G121" s="174"/>
      <c r="H121" s="175"/>
      <c r="I121" s="174">
        <v>12</v>
      </c>
      <c r="J121" s="175">
        <v>100</v>
      </c>
      <c r="K121" s="174"/>
      <c r="L121" s="175"/>
      <c r="M121" s="174"/>
      <c r="N121" s="175"/>
      <c r="O121" s="440">
        <f t="shared" si="4"/>
        <v>1200</v>
      </c>
    </row>
    <row r="122" spans="2:15" ht="13.5" thickBot="1">
      <c r="B122" s="354" t="s">
        <v>246</v>
      </c>
      <c r="C122" s="353">
        <v>6.1</v>
      </c>
      <c r="D122" s="175">
        <v>1</v>
      </c>
      <c r="E122" s="355" t="s">
        <v>47</v>
      </c>
      <c r="F122" s="355" t="s">
        <v>328</v>
      </c>
      <c r="G122" s="174"/>
      <c r="H122" s="175"/>
      <c r="I122" s="174"/>
      <c r="J122" s="175"/>
      <c r="K122" s="174">
        <v>30</v>
      </c>
      <c r="L122" s="175">
        <v>65</v>
      </c>
      <c r="M122" s="174"/>
      <c r="N122" s="175"/>
      <c r="O122" s="441">
        <f>K122*L122</f>
        <v>1950</v>
      </c>
    </row>
    <row r="123" spans="2:15" ht="13.5" thickBot="1">
      <c r="B123" s="354" t="s">
        <v>246</v>
      </c>
      <c r="C123" s="353">
        <v>6.2</v>
      </c>
      <c r="D123" s="175">
        <v>1</v>
      </c>
      <c r="E123" s="355" t="s">
        <v>47</v>
      </c>
      <c r="F123" s="355" t="s">
        <v>328</v>
      </c>
      <c r="G123" s="174"/>
      <c r="H123" s="175"/>
      <c r="I123" s="174"/>
      <c r="J123" s="175"/>
      <c r="K123" s="174">
        <v>8</v>
      </c>
      <c r="L123" s="175">
        <v>65</v>
      </c>
      <c r="M123" s="174"/>
      <c r="N123" s="175"/>
      <c r="O123" s="441">
        <f>K123*L123</f>
        <v>520</v>
      </c>
    </row>
    <row r="124" spans="2:15" ht="13.5" thickBot="1">
      <c r="B124" s="354" t="s">
        <v>246</v>
      </c>
      <c r="C124" s="353">
        <v>6.2</v>
      </c>
      <c r="D124" s="175">
        <v>1</v>
      </c>
      <c r="E124" s="355" t="s">
        <v>47</v>
      </c>
      <c r="F124" s="355" t="s">
        <v>328</v>
      </c>
      <c r="G124" s="174"/>
      <c r="H124" s="175"/>
      <c r="I124" s="174">
        <v>15</v>
      </c>
      <c r="J124" s="175">
        <v>100</v>
      </c>
      <c r="K124" s="174"/>
      <c r="L124" s="175"/>
      <c r="M124" s="174"/>
      <c r="N124" s="175"/>
      <c r="O124" s="440">
        <f>I124*J124</f>
        <v>1500</v>
      </c>
    </row>
    <row r="125" spans="2:15" ht="13.5" thickBot="1">
      <c r="B125" s="354" t="s">
        <v>246</v>
      </c>
      <c r="C125" s="353">
        <v>6.3</v>
      </c>
      <c r="D125" s="175">
        <v>2</v>
      </c>
      <c r="E125" s="355" t="s">
        <v>47</v>
      </c>
      <c r="F125" s="355" t="s">
        <v>325</v>
      </c>
      <c r="G125" s="174"/>
      <c r="H125" s="175"/>
      <c r="I125" s="174">
        <v>3</v>
      </c>
      <c r="J125" s="175">
        <v>100</v>
      </c>
      <c r="K125" s="174"/>
      <c r="L125" s="175"/>
      <c r="M125" s="174"/>
      <c r="N125" s="175"/>
      <c r="O125" s="440">
        <f>I125*J125</f>
        <v>300</v>
      </c>
    </row>
    <row r="126" spans="2:15" ht="13.5" thickBot="1">
      <c r="B126" s="354" t="s">
        <v>246</v>
      </c>
      <c r="C126" s="353">
        <v>6.4</v>
      </c>
      <c r="D126" s="175">
        <v>4</v>
      </c>
      <c r="E126" s="355" t="s">
        <v>47</v>
      </c>
      <c r="F126" s="355" t="s">
        <v>327</v>
      </c>
      <c r="G126" s="174"/>
      <c r="H126" s="175"/>
      <c r="I126" s="174">
        <v>6</v>
      </c>
      <c r="J126" s="175">
        <v>100</v>
      </c>
      <c r="K126" s="174"/>
      <c r="L126" s="175"/>
      <c r="M126" s="174"/>
      <c r="N126" s="175"/>
      <c r="O126" s="440">
        <f>I126*J126</f>
        <v>600</v>
      </c>
    </row>
    <row r="127" spans="2:15" ht="13.5" thickBot="1">
      <c r="B127" s="354" t="s">
        <v>246</v>
      </c>
      <c r="C127" s="353">
        <v>6.4</v>
      </c>
      <c r="D127" s="175">
        <v>4</v>
      </c>
      <c r="E127" s="355" t="s">
        <v>47</v>
      </c>
      <c r="F127" s="355" t="s">
        <v>327</v>
      </c>
      <c r="G127" s="174"/>
      <c r="H127" s="175"/>
      <c r="I127" s="174"/>
      <c r="J127" s="175"/>
      <c r="K127" s="174">
        <v>3</v>
      </c>
      <c r="L127" s="175">
        <v>65</v>
      </c>
      <c r="M127" s="174"/>
      <c r="N127" s="175"/>
      <c r="O127" s="441">
        <f>K127*L127</f>
        <v>195</v>
      </c>
    </row>
    <row r="128" spans="2:15" ht="13.5" thickBot="1">
      <c r="B128" s="354" t="s">
        <v>246</v>
      </c>
      <c r="C128" s="353">
        <v>6.5</v>
      </c>
      <c r="D128" s="175">
        <v>4</v>
      </c>
      <c r="E128" s="355" t="s">
        <v>47</v>
      </c>
      <c r="F128" s="355" t="s">
        <v>327</v>
      </c>
      <c r="G128" s="174"/>
      <c r="H128" s="175"/>
      <c r="I128" s="174">
        <v>5</v>
      </c>
      <c r="J128" s="175">
        <v>100</v>
      </c>
      <c r="K128" s="174"/>
      <c r="L128" s="175"/>
      <c r="M128" s="174"/>
      <c r="N128" s="175"/>
      <c r="O128" s="440">
        <f>I128*J128</f>
        <v>500</v>
      </c>
    </row>
    <row r="129" spans="2:15" ht="13.5" thickBot="1">
      <c r="B129" s="354" t="s">
        <v>246</v>
      </c>
      <c r="C129" s="353">
        <v>6.5</v>
      </c>
      <c r="D129" s="175">
        <v>2</v>
      </c>
      <c r="E129" s="355" t="s">
        <v>47</v>
      </c>
      <c r="F129" s="355" t="s">
        <v>325</v>
      </c>
      <c r="G129" s="174"/>
      <c r="H129" s="175"/>
      <c r="I129" s="174">
        <v>5</v>
      </c>
      <c r="J129" s="175">
        <v>100</v>
      </c>
      <c r="K129" s="174"/>
      <c r="L129" s="175"/>
      <c r="M129" s="174"/>
      <c r="N129" s="175"/>
      <c r="O129" s="440">
        <f>I129*J129</f>
        <v>500</v>
      </c>
    </row>
    <row r="130" spans="2:15" ht="13.5" thickBot="1">
      <c r="B130" s="354" t="s">
        <v>246</v>
      </c>
      <c r="C130" s="353">
        <v>6.5</v>
      </c>
      <c r="D130" s="175">
        <v>3</v>
      </c>
      <c r="E130" s="355" t="s">
        <v>47</v>
      </c>
      <c r="F130" s="355" t="s">
        <v>326</v>
      </c>
      <c r="G130" s="174"/>
      <c r="H130" s="175"/>
      <c r="I130" s="174">
        <v>8</v>
      </c>
      <c r="J130" s="175">
        <v>100</v>
      </c>
      <c r="K130" s="174"/>
      <c r="L130" s="175"/>
      <c r="M130" s="174"/>
      <c r="N130" s="175"/>
      <c r="O130" s="440">
        <f>I130*J130</f>
        <v>800</v>
      </c>
    </row>
    <row r="131" spans="2:15" ht="13.5" thickBot="1">
      <c r="B131" s="354" t="s">
        <v>246</v>
      </c>
      <c r="C131" s="353">
        <v>6.5</v>
      </c>
      <c r="D131" s="175">
        <v>1</v>
      </c>
      <c r="E131" s="355" t="s">
        <v>47</v>
      </c>
      <c r="F131" s="355" t="s">
        <v>328</v>
      </c>
      <c r="G131" s="174"/>
      <c r="H131" s="175"/>
      <c r="I131" s="174">
        <v>5</v>
      </c>
      <c r="J131" s="175">
        <v>100</v>
      </c>
      <c r="K131" s="174"/>
      <c r="L131" s="175"/>
      <c r="M131" s="174"/>
      <c r="N131" s="175"/>
      <c r="O131" s="440">
        <f>I131*J131</f>
        <v>500</v>
      </c>
    </row>
    <row r="132" spans="2:15" ht="13.5" thickBot="1">
      <c r="B132" s="354" t="s">
        <v>247</v>
      </c>
      <c r="C132" s="353" t="s">
        <v>420</v>
      </c>
      <c r="D132" s="175">
        <v>2</v>
      </c>
      <c r="E132" s="355" t="s">
        <v>47</v>
      </c>
      <c r="F132" s="355" t="s">
        <v>325</v>
      </c>
      <c r="G132" s="174"/>
      <c r="H132" s="175"/>
      <c r="I132" s="174">
        <v>5</v>
      </c>
      <c r="J132" s="175">
        <v>100</v>
      </c>
      <c r="K132" s="174"/>
      <c r="L132" s="175"/>
      <c r="M132" s="174"/>
      <c r="N132" s="175"/>
      <c r="O132" s="440">
        <f>I132*J132</f>
        <v>500</v>
      </c>
    </row>
    <row r="133" spans="2:15" ht="13.5" thickBot="1">
      <c r="B133" s="354" t="s">
        <v>247</v>
      </c>
      <c r="C133" s="353" t="s">
        <v>420</v>
      </c>
      <c r="D133" s="175">
        <v>2</v>
      </c>
      <c r="E133" s="355" t="s">
        <v>47</v>
      </c>
      <c r="F133" s="355" t="s">
        <v>325</v>
      </c>
      <c r="G133" s="174"/>
      <c r="H133" s="175"/>
      <c r="I133" s="174"/>
      <c r="J133" s="175"/>
      <c r="K133" s="174"/>
      <c r="L133" s="175"/>
      <c r="M133" s="174">
        <v>10</v>
      </c>
      <c r="N133" s="175">
        <v>55</v>
      </c>
      <c r="O133" s="441">
        <f>M133*N133</f>
        <v>550</v>
      </c>
    </row>
    <row r="134" spans="2:15" ht="13.5" thickBot="1">
      <c r="B134" s="354" t="s">
        <v>247</v>
      </c>
      <c r="C134" s="353" t="s">
        <v>420</v>
      </c>
      <c r="D134" s="175">
        <v>1</v>
      </c>
      <c r="E134" s="355" t="s">
        <v>47</v>
      </c>
      <c r="F134" s="355" t="s">
        <v>328</v>
      </c>
      <c r="G134" s="174"/>
      <c r="H134" s="175"/>
      <c r="I134" s="174">
        <v>5</v>
      </c>
      <c r="J134" s="175">
        <v>100</v>
      </c>
      <c r="K134" s="174"/>
      <c r="L134" s="175"/>
      <c r="M134" s="174"/>
      <c r="N134" s="175"/>
      <c r="O134" s="440">
        <f>I134*J134</f>
        <v>500</v>
      </c>
    </row>
    <row r="135" spans="2:15" ht="13.5" thickBot="1">
      <c r="B135" s="354" t="s">
        <v>247</v>
      </c>
      <c r="C135" s="353" t="s">
        <v>420</v>
      </c>
      <c r="D135" s="175">
        <v>1</v>
      </c>
      <c r="E135" s="355" t="s">
        <v>47</v>
      </c>
      <c r="F135" s="355" t="s">
        <v>328</v>
      </c>
      <c r="G135" s="174"/>
      <c r="H135" s="175"/>
      <c r="I135" s="174"/>
      <c r="J135" s="175"/>
      <c r="K135" s="174"/>
      <c r="L135" s="175"/>
      <c r="M135" s="174">
        <v>10</v>
      </c>
      <c r="N135" s="175">
        <v>55</v>
      </c>
      <c r="O135" s="441">
        <f>M135*N135</f>
        <v>550</v>
      </c>
    </row>
    <row r="136" spans="2:15" ht="13.5" thickBot="1">
      <c r="B136" s="354" t="s">
        <v>247</v>
      </c>
      <c r="C136" s="353" t="s">
        <v>421</v>
      </c>
      <c r="D136" s="175">
        <v>4</v>
      </c>
      <c r="E136" s="355" t="s">
        <v>47</v>
      </c>
      <c r="F136" s="355" t="s">
        <v>327</v>
      </c>
      <c r="G136" s="174"/>
      <c r="H136" s="175"/>
      <c r="I136" s="174">
        <v>5</v>
      </c>
      <c r="J136" s="175">
        <v>100</v>
      </c>
      <c r="K136" s="174"/>
      <c r="L136" s="175"/>
      <c r="M136" s="174"/>
      <c r="N136" s="175"/>
      <c r="O136" s="440">
        <f>I136*J136</f>
        <v>500</v>
      </c>
    </row>
    <row r="137" spans="2:15" ht="13.5" thickBot="1">
      <c r="B137" s="354" t="s">
        <v>247</v>
      </c>
      <c r="C137" s="353" t="s">
        <v>421</v>
      </c>
      <c r="D137" s="175">
        <v>4</v>
      </c>
      <c r="E137" s="355" t="s">
        <v>47</v>
      </c>
      <c r="F137" s="355" t="s">
        <v>327</v>
      </c>
      <c r="G137" s="174"/>
      <c r="H137" s="175"/>
      <c r="I137" s="174"/>
      <c r="J137" s="175"/>
      <c r="K137" s="174"/>
      <c r="L137" s="175"/>
      <c r="M137" s="174">
        <v>10</v>
      </c>
      <c r="N137" s="175">
        <v>55</v>
      </c>
      <c r="O137" s="441">
        <f>M137*N137</f>
        <v>550</v>
      </c>
    </row>
    <row r="138" spans="2:15" ht="13.5" thickBot="1">
      <c r="B138" s="354" t="s">
        <v>247</v>
      </c>
      <c r="C138" s="353" t="s">
        <v>421</v>
      </c>
      <c r="D138" s="175">
        <v>2</v>
      </c>
      <c r="E138" s="355" t="s">
        <v>47</v>
      </c>
      <c r="F138" s="355" t="s">
        <v>325</v>
      </c>
      <c r="G138" s="174"/>
      <c r="H138" s="175"/>
      <c r="I138" s="174">
        <v>5</v>
      </c>
      <c r="J138" s="175">
        <v>100</v>
      </c>
      <c r="K138" s="174"/>
      <c r="L138" s="175"/>
      <c r="M138" s="174"/>
      <c r="N138" s="175"/>
      <c r="O138" s="440">
        <f>I138*J138</f>
        <v>500</v>
      </c>
    </row>
    <row r="139" spans="2:15" ht="13.5" thickBot="1">
      <c r="B139" s="354" t="s">
        <v>247</v>
      </c>
      <c r="C139" s="353" t="s">
        <v>421</v>
      </c>
      <c r="D139" s="175">
        <v>2</v>
      </c>
      <c r="E139" s="355" t="s">
        <v>47</v>
      </c>
      <c r="F139" s="355" t="s">
        <v>325</v>
      </c>
      <c r="G139" s="174"/>
      <c r="H139" s="175"/>
      <c r="I139" s="174"/>
      <c r="J139" s="175"/>
      <c r="K139" s="174"/>
      <c r="L139" s="175"/>
      <c r="M139" s="174">
        <v>10</v>
      </c>
      <c r="N139" s="175">
        <v>55</v>
      </c>
      <c r="O139" s="441">
        <f>M139*N139</f>
        <v>550</v>
      </c>
    </row>
    <row r="140" spans="2:15" ht="13.5" thickBot="1">
      <c r="B140" s="354" t="s">
        <v>247</v>
      </c>
      <c r="C140" s="353" t="s">
        <v>421</v>
      </c>
      <c r="D140" s="175">
        <v>3</v>
      </c>
      <c r="E140" s="355" t="s">
        <v>47</v>
      </c>
      <c r="F140" s="355" t="s">
        <v>326</v>
      </c>
      <c r="G140" s="174"/>
      <c r="H140" s="175"/>
      <c r="I140" s="174">
        <v>5</v>
      </c>
      <c r="J140" s="175">
        <v>100</v>
      </c>
      <c r="K140" s="174"/>
      <c r="L140" s="175"/>
      <c r="M140" s="174"/>
      <c r="N140" s="175"/>
      <c r="O140" s="440">
        <f>I140*J140</f>
        <v>500</v>
      </c>
    </row>
    <row r="141" spans="2:15" ht="13.5" thickBot="1">
      <c r="B141" s="354" t="s">
        <v>247</v>
      </c>
      <c r="C141" s="353" t="s">
        <v>421</v>
      </c>
      <c r="D141" s="175">
        <v>3</v>
      </c>
      <c r="E141" s="355" t="s">
        <v>47</v>
      </c>
      <c r="F141" s="355" t="s">
        <v>326</v>
      </c>
      <c r="G141" s="174"/>
      <c r="H141" s="175"/>
      <c r="I141" s="174"/>
      <c r="J141" s="175"/>
      <c r="K141" s="174"/>
      <c r="L141" s="175"/>
      <c r="M141" s="174">
        <v>10</v>
      </c>
      <c r="N141" s="175">
        <v>55</v>
      </c>
      <c r="O141" s="441">
        <f>M141*N141</f>
        <v>550</v>
      </c>
    </row>
    <row r="142" spans="2:15" ht="13.5" thickBot="1">
      <c r="B142" s="354" t="s">
        <v>247</v>
      </c>
      <c r="C142" s="353" t="s">
        <v>421</v>
      </c>
      <c r="D142" s="175">
        <v>1</v>
      </c>
      <c r="E142" s="355" t="s">
        <v>47</v>
      </c>
      <c r="F142" s="355" t="s">
        <v>328</v>
      </c>
      <c r="G142" s="174"/>
      <c r="H142" s="175"/>
      <c r="I142" s="174">
        <v>5</v>
      </c>
      <c r="J142" s="175">
        <v>100</v>
      </c>
      <c r="K142" s="174"/>
      <c r="L142" s="175"/>
      <c r="M142" s="174"/>
      <c r="N142" s="175"/>
      <c r="O142" s="440">
        <f>I142*J142</f>
        <v>500</v>
      </c>
    </row>
    <row r="143" spans="2:15" ht="13.5" thickBot="1">
      <c r="B143" s="354" t="s">
        <v>247</v>
      </c>
      <c r="C143" s="353" t="s">
        <v>421</v>
      </c>
      <c r="D143" s="175">
        <v>1</v>
      </c>
      <c r="E143" s="355" t="s">
        <v>47</v>
      </c>
      <c r="F143" s="355" t="s">
        <v>328</v>
      </c>
      <c r="G143" s="174"/>
      <c r="H143" s="175"/>
      <c r="I143" s="174"/>
      <c r="J143" s="175"/>
      <c r="K143" s="174"/>
      <c r="L143" s="175"/>
      <c r="M143" s="174">
        <v>10</v>
      </c>
      <c r="N143" s="175">
        <v>55</v>
      </c>
      <c r="O143" s="441">
        <f>M143*N143</f>
        <v>550</v>
      </c>
    </row>
    <row r="144" spans="2:15" ht="13.5" thickBot="1">
      <c r="B144" s="354" t="s">
        <v>247</v>
      </c>
      <c r="C144" s="353" t="s">
        <v>422</v>
      </c>
      <c r="D144" s="175">
        <v>1</v>
      </c>
      <c r="E144" s="355" t="s">
        <v>47</v>
      </c>
      <c r="F144" s="355" t="s">
        <v>328</v>
      </c>
      <c r="G144" s="174"/>
      <c r="H144" s="175"/>
      <c r="I144" s="174">
        <v>3</v>
      </c>
      <c r="J144" s="175">
        <v>100</v>
      </c>
      <c r="K144" s="174"/>
      <c r="L144" s="175"/>
      <c r="M144" s="174"/>
      <c r="N144" s="175"/>
      <c r="O144" s="440">
        <f>I144*J144</f>
        <v>300</v>
      </c>
    </row>
    <row r="145" spans="2:15" ht="13.5" thickBot="1">
      <c r="B145" s="354" t="s">
        <v>247</v>
      </c>
      <c r="C145" s="353" t="s">
        <v>422</v>
      </c>
      <c r="D145" s="175">
        <v>1</v>
      </c>
      <c r="E145" s="355" t="s">
        <v>47</v>
      </c>
      <c r="F145" s="355" t="s">
        <v>328</v>
      </c>
      <c r="G145" s="174"/>
      <c r="H145" s="175"/>
      <c r="I145" s="174"/>
      <c r="J145" s="175"/>
      <c r="K145" s="174"/>
      <c r="L145" s="175"/>
      <c r="M145" s="174">
        <v>10</v>
      </c>
      <c r="N145" s="175">
        <v>55</v>
      </c>
      <c r="O145" s="441">
        <f>M145*N145</f>
        <v>550</v>
      </c>
    </row>
    <row r="146" spans="2:15" ht="13.5" thickBot="1">
      <c r="B146" s="354" t="s">
        <v>247</v>
      </c>
      <c r="C146" s="353">
        <v>7.2</v>
      </c>
      <c r="D146" s="175">
        <v>4</v>
      </c>
      <c r="E146" s="355" t="s">
        <v>47</v>
      </c>
      <c r="F146" s="355" t="s">
        <v>327</v>
      </c>
      <c r="G146" s="174"/>
      <c r="H146" s="175"/>
      <c r="I146" s="174">
        <v>3</v>
      </c>
      <c r="J146" s="175">
        <v>100</v>
      </c>
      <c r="K146" s="174"/>
      <c r="L146" s="175"/>
      <c r="M146" s="174"/>
      <c r="N146" s="175"/>
      <c r="O146" s="440">
        <f>I146*J146</f>
        <v>300</v>
      </c>
    </row>
    <row r="147" spans="2:15" ht="13.5" thickBot="1">
      <c r="B147" s="354" t="s">
        <v>247</v>
      </c>
      <c r="C147" s="353">
        <v>7.2</v>
      </c>
      <c r="D147" s="175">
        <v>4</v>
      </c>
      <c r="E147" s="355" t="s">
        <v>47</v>
      </c>
      <c r="F147" s="355" t="s">
        <v>327</v>
      </c>
      <c r="G147" s="174"/>
      <c r="H147" s="175"/>
      <c r="I147" s="174"/>
      <c r="J147" s="175"/>
      <c r="K147" s="174"/>
      <c r="L147" s="175"/>
      <c r="M147" s="174">
        <v>3</v>
      </c>
      <c r="N147" s="175">
        <v>55</v>
      </c>
      <c r="O147" s="441">
        <f>M147*N147</f>
        <v>165</v>
      </c>
    </row>
    <row r="148" spans="2:15" ht="13.5" thickBot="1">
      <c r="B148" s="354" t="s">
        <v>247</v>
      </c>
      <c r="C148" s="353">
        <v>7.2</v>
      </c>
      <c r="D148" s="175">
        <v>2</v>
      </c>
      <c r="E148" s="355" t="s">
        <v>47</v>
      </c>
      <c r="F148" s="355" t="s">
        <v>325</v>
      </c>
      <c r="G148" s="174"/>
      <c r="H148" s="175"/>
      <c r="I148" s="174">
        <v>3</v>
      </c>
      <c r="J148" s="175">
        <v>100</v>
      </c>
      <c r="K148" s="174"/>
      <c r="L148" s="175"/>
      <c r="M148" s="174"/>
      <c r="N148" s="175"/>
      <c r="O148" s="440">
        <f>I148*J148</f>
        <v>300</v>
      </c>
    </row>
    <row r="149" spans="2:15" ht="13.5" thickBot="1">
      <c r="B149" s="354" t="s">
        <v>247</v>
      </c>
      <c r="C149" s="353">
        <v>7.2</v>
      </c>
      <c r="D149" s="175">
        <v>2</v>
      </c>
      <c r="E149" s="355" t="s">
        <v>47</v>
      </c>
      <c r="F149" s="355" t="s">
        <v>325</v>
      </c>
      <c r="G149" s="174"/>
      <c r="H149" s="175"/>
      <c r="I149" s="174"/>
      <c r="J149" s="175"/>
      <c r="K149" s="174"/>
      <c r="L149" s="175"/>
      <c r="M149" s="174">
        <v>3</v>
      </c>
      <c r="N149" s="175">
        <v>55</v>
      </c>
      <c r="O149" s="441">
        <f>M149*N149</f>
        <v>165</v>
      </c>
    </row>
    <row r="150" spans="2:15" ht="13.5" thickBot="1">
      <c r="B150" s="354" t="s">
        <v>247</v>
      </c>
      <c r="C150" s="353">
        <v>7.2</v>
      </c>
      <c r="D150" s="175">
        <v>3</v>
      </c>
      <c r="E150" s="355" t="s">
        <v>47</v>
      </c>
      <c r="F150" s="355" t="s">
        <v>326</v>
      </c>
      <c r="G150" s="174"/>
      <c r="H150" s="175"/>
      <c r="I150" s="174">
        <v>3</v>
      </c>
      <c r="J150" s="175">
        <v>100</v>
      </c>
      <c r="K150" s="174"/>
      <c r="L150" s="175"/>
      <c r="M150" s="174"/>
      <c r="N150" s="175"/>
      <c r="O150" s="440">
        <f>I150*J150</f>
        <v>300</v>
      </c>
    </row>
    <row r="151" spans="2:15" ht="13.5" thickBot="1">
      <c r="B151" s="354" t="s">
        <v>247</v>
      </c>
      <c r="C151" s="353">
        <v>7.2</v>
      </c>
      <c r="D151" s="175">
        <v>3</v>
      </c>
      <c r="E151" s="355" t="s">
        <v>47</v>
      </c>
      <c r="F151" s="355" t="s">
        <v>326</v>
      </c>
      <c r="G151" s="174"/>
      <c r="H151" s="175"/>
      <c r="I151" s="174"/>
      <c r="J151" s="175"/>
      <c r="K151" s="174"/>
      <c r="L151" s="175"/>
      <c r="M151" s="174">
        <v>3</v>
      </c>
      <c r="N151" s="175">
        <v>55</v>
      </c>
      <c r="O151" s="441">
        <f>M151*N151</f>
        <v>165</v>
      </c>
    </row>
    <row r="152" spans="2:15" ht="13.5" thickBot="1">
      <c r="B152" s="354" t="s">
        <v>247</v>
      </c>
      <c r="C152" s="353">
        <v>7.2</v>
      </c>
      <c r="D152" s="175">
        <v>1</v>
      </c>
      <c r="E152" s="355" t="s">
        <v>47</v>
      </c>
      <c r="F152" s="355" t="s">
        <v>328</v>
      </c>
      <c r="G152" s="174"/>
      <c r="H152" s="175"/>
      <c r="I152" s="174">
        <v>3</v>
      </c>
      <c r="J152" s="175">
        <v>100</v>
      </c>
      <c r="K152" s="174"/>
      <c r="L152" s="175"/>
      <c r="M152" s="174"/>
      <c r="N152" s="175"/>
      <c r="O152" s="440">
        <f>I152*J152</f>
        <v>300</v>
      </c>
    </row>
    <row r="153" spans="2:15" ht="13.5" thickBot="1">
      <c r="B153" s="354" t="s">
        <v>247</v>
      </c>
      <c r="C153" s="353">
        <v>7.2</v>
      </c>
      <c r="D153" s="175">
        <v>1</v>
      </c>
      <c r="E153" s="355" t="s">
        <v>47</v>
      </c>
      <c r="F153" s="355" t="s">
        <v>328</v>
      </c>
      <c r="G153" s="174"/>
      <c r="H153" s="175"/>
      <c r="I153" s="174"/>
      <c r="J153" s="175"/>
      <c r="K153" s="174"/>
      <c r="L153" s="175"/>
      <c r="M153" s="174">
        <v>3</v>
      </c>
      <c r="N153" s="175">
        <v>55</v>
      </c>
      <c r="O153" s="441">
        <f>M153*N153</f>
        <v>165</v>
      </c>
    </row>
    <row r="154" spans="2:15" ht="13.5" thickBot="1">
      <c r="B154" s="354" t="s">
        <v>247</v>
      </c>
      <c r="C154" s="353">
        <v>7.3</v>
      </c>
      <c r="D154" s="175">
        <v>4</v>
      </c>
      <c r="E154" s="355" t="s">
        <v>47</v>
      </c>
      <c r="F154" s="355" t="s">
        <v>327</v>
      </c>
      <c r="G154" s="174"/>
      <c r="H154" s="175"/>
      <c r="I154" s="174">
        <v>5</v>
      </c>
      <c r="J154" s="175">
        <v>100</v>
      </c>
      <c r="K154" s="174"/>
      <c r="L154" s="175"/>
      <c r="M154" s="174"/>
      <c r="N154" s="175"/>
      <c r="O154" s="440">
        <f>I154*J154</f>
        <v>500</v>
      </c>
    </row>
    <row r="155" spans="2:15" ht="13.5" thickBot="1">
      <c r="B155" s="354" t="s">
        <v>247</v>
      </c>
      <c r="C155" s="353">
        <v>7.3</v>
      </c>
      <c r="D155" s="175">
        <v>2</v>
      </c>
      <c r="E155" s="355" t="s">
        <v>47</v>
      </c>
      <c r="F155" s="355" t="s">
        <v>325</v>
      </c>
      <c r="G155" s="174"/>
      <c r="H155" s="175"/>
      <c r="I155" s="174">
        <v>5</v>
      </c>
      <c r="J155" s="175">
        <v>100</v>
      </c>
      <c r="K155" s="174"/>
      <c r="L155" s="175"/>
      <c r="M155" s="174"/>
      <c r="N155" s="175"/>
      <c r="O155" s="440">
        <f>I155*J155</f>
        <v>500</v>
      </c>
    </row>
    <row r="156" spans="2:15" ht="13.5" thickBot="1">
      <c r="B156" s="354" t="s">
        <v>247</v>
      </c>
      <c r="C156" s="353">
        <v>7.3</v>
      </c>
      <c r="D156" s="175">
        <v>3</v>
      </c>
      <c r="E156" s="355" t="s">
        <v>47</v>
      </c>
      <c r="F156" s="355" t="s">
        <v>326</v>
      </c>
      <c r="G156" s="174"/>
      <c r="H156" s="175"/>
      <c r="I156" s="174">
        <v>5</v>
      </c>
      <c r="J156" s="175">
        <v>100</v>
      </c>
      <c r="K156" s="174"/>
      <c r="L156" s="175"/>
      <c r="M156" s="174"/>
      <c r="N156" s="175"/>
      <c r="O156" s="440">
        <f>I156*J156</f>
        <v>500</v>
      </c>
    </row>
    <row r="157" spans="2:15" ht="13.5" thickBot="1">
      <c r="B157" s="354" t="s">
        <v>247</v>
      </c>
      <c r="C157" s="353">
        <v>7.3</v>
      </c>
      <c r="D157" s="175">
        <v>1</v>
      </c>
      <c r="E157" s="355" t="s">
        <v>47</v>
      </c>
      <c r="F157" s="355" t="s">
        <v>328</v>
      </c>
      <c r="G157" s="174"/>
      <c r="H157" s="175"/>
      <c r="I157" s="174">
        <v>5</v>
      </c>
      <c r="J157" s="175">
        <v>100</v>
      </c>
      <c r="K157" s="174"/>
      <c r="L157" s="175"/>
      <c r="M157" s="174"/>
      <c r="N157" s="175"/>
      <c r="O157" s="440">
        <f>I157*J157</f>
        <v>500</v>
      </c>
    </row>
    <row r="158" spans="2:15" ht="13.5" thickBot="1">
      <c r="B158" s="354" t="s">
        <v>247</v>
      </c>
      <c r="C158" s="353">
        <v>7.4</v>
      </c>
      <c r="D158" s="175">
        <v>2</v>
      </c>
      <c r="E158" s="355" t="s">
        <v>47</v>
      </c>
      <c r="F158" s="355" t="s">
        <v>325</v>
      </c>
      <c r="G158" s="174"/>
      <c r="H158" s="175"/>
      <c r="I158" s="174">
        <v>3</v>
      </c>
      <c r="J158" s="175">
        <v>100</v>
      </c>
      <c r="K158" s="174"/>
      <c r="L158" s="175"/>
      <c r="M158" s="174"/>
      <c r="N158" s="175"/>
      <c r="O158" s="440">
        <f>I158*J158</f>
        <v>300</v>
      </c>
    </row>
    <row r="159" spans="2:15" ht="13.5" thickBot="1">
      <c r="B159" s="354" t="s">
        <v>247</v>
      </c>
      <c r="C159" s="353">
        <v>7.4</v>
      </c>
      <c r="D159" s="175">
        <v>2</v>
      </c>
      <c r="E159" s="355" t="s">
        <v>47</v>
      </c>
      <c r="F159" s="355" t="s">
        <v>325</v>
      </c>
      <c r="G159" s="174"/>
      <c r="H159" s="175"/>
      <c r="I159" s="174"/>
      <c r="J159" s="175"/>
      <c r="K159" s="174"/>
      <c r="L159" s="175"/>
      <c r="M159" s="174">
        <v>5</v>
      </c>
      <c r="N159" s="175">
        <v>55</v>
      </c>
      <c r="O159" s="441">
        <f>M159*N159</f>
        <v>275</v>
      </c>
    </row>
    <row r="160" spans="2:15" ht="13.5" thickBot="1">
      <c r="B160" s="354" t="s">
        <v>248</v>
      </c>
      <c r="C160" s="353">
        <v>8.1999999999999993</v>
      </c>
      <c r="D160" s="175">
        <v>4</v>
      </c>
      <c r="E160" s="355" t="s">
        <v>47</v>
      </c>
      <c r="F160" s="355" t="s">
        <v>327</v>
      </c>
      <c r="G160" s="174"/>
      <c r="H160" s="175"/>
      <c r="I160" s="174">
        <v>6</v>
      </c>
      <c r="J160" s="175">
        <v>100</v>
      </c>
      <c r="K160" s="174"/>
      <c r="L160" s="175"/>
      <c r="M160" s="174"/>
      <c r="N160" s="175"/>
      <c r="O160" s="440">
        <f>I160*J160</f>
        <v>600</v>
      </c>
    </row>
    <row r="161" spans="2:15" ht="13.5" thickBot="1">
      <c r="B161" s="354" t="s">
        <v>248</v>
      </c>
      <c r="C161" s="353">
        <v>8.1999999999999993</v>
      </c>
      <c r="D161" s="175">
        <v>2</v>
      </c>
      <c r="E161" s="355" t="s">
        <v>47</v>
      </c>
      <c r="F161" s="355" t="s">
        <v>325</v>
      </c>
      <c r="G161" s="174"/>
      <c r="H161" s="175"/>
      <c r="I161" s="174">
        <v>6</v>
      </c>
      <c r="J161" s="175">
        <v>100</v>
      </c>
      <c r="K161" s="174"/>
      <c r="L161" s="175"/>
      <c r="M161" s="174"/>
      <c r="N161" s="175"/>
      <c r="O161" s="440">
        <f>I161*J161</f>
        <v>600</v>
      </c>
    </row>
    <row r="162" spans="2:15" ht="13.5" thickBot="1">
      <c r="B162" s="354" t="s">
        <v>248</v>
      </c>
      <c r="C162" s="353">
        <v>8.1999999999999993</v>
      </c>
      <c r="D162" s="175">
        <v>3</v>
      </c>
      <c r="E162" s="355" t="s">
        <v>47</v>
      </c>
      <c r="F162" s="355" t="s">
        <v>326</v>
      </c>
      <c r="G162" s="174"/>
      <c r="H162" s="175"/>
      <c r="I162" s="174">
        <v>6</v>
      </c>
      <c r="J162" s="175">
        <v>100</v>
      </c>
      <c r="K162" s="174"/>
      <c r="L162" s="175"/>
      <c r="M162" s="174"/>
      <c r="N162" s="175"/>
      <c r="O162" s="440">
        <f>I162*J162</f>
        <v>600</v>
      </c>
    </row>
    <row r="163" spans="2:15" ht="13.5" thickBot="1">
      <c r="B163" s="354" t="s">
        <v>248</v>
      </c>
      <c r="C163" s="353">
        <v>8.1999999999999993</v>
      </c>
      <c r="D163" s="175">
        <v>1</v>
      </c>
      <c r="E163" s="355" t="s">
        <v>47</v>
      </c>
      <c r="F163" s="355" t="s">
        <v>328</v>
      </c>
      <c r="G163" s="174"/>
      <c r="H163" s="175"/>
      <c r="I163" s="174">
        <v>6</v>
      </c>
      <c r="J163" s="175">
        <v>100</v>
      </c>
      <c r="K163" s="174"/>
      <c r="L163" s="175"/>
      <c r="M163" s="174"/>
      <c r="N163" s="175"/>
      <c r="O163" s="440">
        <f>I163*J163</f>
        <v>600</v>
      </c>
    </row>
    <row r="164" spans="2:15" ht="13.5" thickBot="1">
      <c r="B164" s="354" t="s">
        <v>248</v>
      </c>
      <c r="C164" s="353">
        <v>8.3000000000000007</v>
      </c>
      <c r="D164" s="175">
        <v>4</v>
      </c>
      <c r="E164" s="355" t="s">
        <v>47</v>
      </c>
      <c r="F164" s="355" t="s">
        <v>327</v>
      </c>
      <c r="G164" s="174"/>
      <c r="H164" s="175"/>
      <c r="I164" s="174">
        <v>10</v>
      </c>
      <c r="J164" s="175">
        <v>100</v>
      </c>
      <c r="K164" s="174"/>
      <c r="L164" s="175"/>
      <c r="M164" s="174"/>
      <c r="N164" s="175"/>
      <c r="O164" s="440">
        <f>I164*J164</f>
        <v>1000</v>
      </c>
    </row>
    <row r="165" spans="2:15" ht="13.5" thickBot="1">
      <c r="B165" s="354" t="s">
        <v>248</v>
      </c>
      <c r="C165" s="353">
        <v>8.3000000000000007</v>
      </c>
      <c r="D165" s="175">
        <v>4</v>
      </c>
      <c r="E165" s="355" t="s">
        <v>47</v>
      </c>
      <c r="F165" s="355" t="s">
        <v>327</v>
      </c>
      <c r="G165" s="174"/>
      <c r="H165" s="175"/>
      <c r="I165" s="174"/>
      <c r="J165" s="175"/>
      <c r="K165" s="174"/>
      <c r="L165" s="175"/>
      <c r="M165" s="174">
        <v>200</v>
      </c>
      <c r="N165" s="175">
        <v>55</v>
      </c>
      <c r="O165" s="441">
        <f>M165*N165</f>
        <v>11000</v>
      </c>
    </row>
    <row r="166" spans="2:15" ht="13.5" thickBot="1">
      <c r="B166" s="354" t="s">
        <v>248</v>
      </c>
      <c r="C166" s="353">
        <v>8.3000000000000007</v>
      </c>
      <c r="D166" s="175">
        <v>8</v>
      </c>
      <c r="E166" s="355" t="s">
        <v>65</v>
      </c>
      <c r="F166" s="355" t="s">
        <v>323</v>
      </c>
      <c r="G166" s="174"/>
      <c r="H166" s="175"/>
      <c r="I166" s="174"/>
      <c r="J166" s="175"/>
      <c r="K166" s="174"/>
      <c r="L166" s="175"/>
      <c r="M166" s="174">
        <v>5</v>
      </c>
      <c r="N166" s="175">
        <v>179</v>
      </c>
      <c r="O166" s="441">
        <f>M166*N166</f>
        <v>895</v>
      </c>
    </row>
    <row r="167" spans="2:15" ht="13.5" thickBot="1">
      <c r="B167" s="354" t="s">
        <v>248</v>
      </c>
      <c r="C167" s="353">
        <v>8.3000000000000007</v>
      </c>
      <c r="D167" s="175">
        <v>5</v>
      </c>
      <c r="E167" s="355" t="s">
        <v>116</v>
      </c>
      <c r="F167" s="355" t="s">
        <v>321</v>
      </c>
      <c r="G167" s="174"/>
      <c r="H167" s="175"/>
      <c r="I167" s="174">
        <v>10</v>
      </c>
      <c r="J167" s="175">
        <v>227</v>
      </c>
      <c r="K167" s="174"/>
      <c r="L167" s="175"/>
      <c r="M167" s="174"/>
      <c r="N167" s="175"/>
      <c r="O167" s="440">
        <f>I167*J167</f>
        <v>2270</v>
      </c>
    </row>
    <row r="168" spans="2:15" ht="13.5" thickBot="1">
      <c r="B168" s="354" t="s">
        <v>248</v>
      </c>
      <c r="C168" s="353">
        <v>8.3000000000000007</v>
      </c>
      <c r="D168" s="175">
        <v>5</v>
      </c>
      <c r="E168" s="355" t="s">
        <v>116</v>
      </c>
      <c r="F168" s="355" t="s">
        <v>321</v>
      </c>
      <c r="G168" s="174"/>
      <c r="H168" s="175"/>
      <c r="I168" s="174"/>
      <c r="J168" s="175"/>
      <c r="K168" s="174"/>
      <c r="L168" s="175"/>
      <c r="M168" s="174">
        <v>9</v>
      </c>
      <c r="N168" s="175">
        <v>115</v>
      </c>
      <c r="O168" s="441">
        <f>M168*N168</f>
        <v>1035</v>
      </c>
    </row>
    <row r="169" spans="2:15" ht="13.5" thickBot="1">
      <c r="B169" s="354" t="s">
        <v>248</v>
      </c>
      <c r="C169" s="353">
        <v>8.3000000000000007</v>
      </c>
      <c r="D169" s="175">
        <v>2</v>
      </c>
      <c r="E169" s="355" t="s">
        <v>47</v>
      </c>
      <c r="F169" s="355" t="s">
        <v>325</v>
      </c>
      <c r="G169" s="174"/>
      <c r="H169" s="175"/>
      <c r="I169" s="174">
        <v>10</v>
      </c>
      <c r="J169" s="175">
        <v>100</v>
      </c>
      <c r="K169" s="174"/>
      <c r="L169" s="175"/>
      <c r="M169" s="174"/>
      <c r="N169" s="175"/>
      <c r="O169" s="440">
        <f>I169*J169</f>
        <v>1000</v>
      </c>
    </row>
    <row r="170" spans="2:15" ht="13.5" thickBot="1">
      <c r="B170" s="354" t="s">
        <v>248</v>
      </c>
      <c r="C170" s="353">
        <v>8.3000000000000007</v>
      </c>
      <c r="D170" s="175">
        <v>2</v>
      </c>
      <c r="E170" s="355" t="s">
        <v>47</v>
      </c>
      <c r="F170" s="355" t="s">
        <v>325</v>
      </c>
      <c r="G170" s="174"/>
      <c r="H170" s="175"/>
      <c r="I170" s="174"/>
      <c r="J170" s="175"/>
      <c r="K170" s="174"/>
      <c r="L170" s="175"/>
      <c r="M170" s="174">
        <v>50</v>
      </c>
      <c r="N170" s="175">
        <v>55</v>
      </c>
      <c r="O170" s="441">
        <f>M170*N170</f>
        <v>2750</v>
      </c>
    </row>
    <row r="171" spans="2:15" ht="13.5" thickBot="1">
      <c r="B171" s="354" t="s">
        <v>248</v>
      </c>
      <c r="C171" s="353">
        <v>8.3000000000000007</v>
      </c>
      <c r="D171" s="175">
        <v>3</v>
      </c>
      <c r="E171" s="355" t="s">
        <v>47</v>
      </c>
      <c r="F171" s="355" t="s">
        <v>326</v>
      </c>
      <c r="G171" s="174"/>
      <c r="H171" s="175"/>
      <c r="I171" s="174">
        <v>10</v>
      </c>
      <c r="J171" s="175">
        <v>100</v>
      </c>
      <c r="K171" s="174"/>
      <c r="L171" s="175"/>
      <c r="M171" s="174"/>
      <c r="N171" s="175"/>
      <c r="O171" s="440">
        <f>I171*J171</f>
        <v>1000</v>
      </c>
    </row>
    <row r="172" spans="2:15" ht="13.5" thickBot="1">
      <c r="B172" s="354" t="s">
        <v>248</v>
      </c>
      <c r="C172" s="353">
        <v>8.3000000000000007</v>
      </c>
      <c r="D172" s="175">
        <v>3</v>
      </c>
      <c r="E172" s="355" t="s">
        <v>47</v>
      </c>
      <c r="F172" s="355" t="s">
        <v>326</v>
      </c>
      <c r="G172" s="174"/>
      <c r="H172" s="175"/>
      <c r="I172" s="174"/>
      <c r="J172" s="175"/>
      <c r="K172" s="174"/>
      <c r="L172" s="175"/>
      <c r="M172" s="174">
        <v>50</v>
      </c>
      <c r="N172" s="175">
        <v>55</v>
      </c>
      <c r="O172" s="441">
        <f>M172*N172</f>
        <v>2750</v>
      </c>
    </row>
    <row r="173" spans="2:15" ht="13.5" thickBot="1">
      <c r="B173" s="354" t="s">
        <v>248</v>
      </c>
      <c r="C173" s="353">
        <v>8.3000000000000007</v>
      </c>
      <c r="D173" s="175">
        <v>1</v>
      </c>
      <c r="E173" s="355" t="s">
        <v>47</v>
      </c>
      <c r="F173" s="355" t="s">
        <v>328</v>
      </c>
      <c r="G173" s="174"/>
      <c r="H173" s="175"/>
      <c r="I173" s="174">
        <v>60</v>
      </c>
      <c r="J173" s="175">
        <v>100</v>
      </c>
      <c r="K173" s="174"/>
      <c r="L173" s="175"/>
      <c r="M173" s="174"/>
      <c r="N173" s="175"/>
      <c r="O173" s="440">
        <f>I173*J173</f>
        <v>6000</v>
      </c>
    </row>
    <row r="174" spans="2:15" ht="13.5" thickBot="1">
      <c r="B174" s="354" t="s">
        <v>248</v>
      </c>
      <c r="C174" s="353">
        <v>8.3000000000000007</v>
      </c>
      <c r="D174" s="175">
        <v>1</v>
      </c>
      <c r="E174" s="355" t="s">
        <v>47</v>
      </c>
      <c r="F174" s="355" t="s">
        <v>328</v>
      </c>
      <c r="G174" s="174"/>
      <c r="H174" s="175"/>
      <c r="I174" s="174"/>
      <c r="J174" s="175"/>
      <c r="K174" s="174"/>
      <c r="L174" s="175"/>
      <c r="M174" s="174">
        <v>360</v>
      </c>
      <c r="N174" s="175">
        <v>55</v>
      </c>
      <c r="O174" s="441">
        <f>M174*N174</f>
        <v>19800</v>
      </c>
    </row>
    <row r="175" spans="2:15" ht="13.5" thickBot="1">
      <c r="B175" s="354" t="s">
        <v>248</v>
      </c>
      <c r="C175" s="353">
        <v>8.3000000000000007</v>
      </c>
      <c r="D175" s="175">
        <v>1</v>
      </c>
      <c r="E175" s="355" t="s">
        <v>47</v>
      </c>
      <c r="F175" s="355" t="s">
        <v>328</v>
      </c>
      <c r="G175" s="174"/>
      <c r="H175" s="175"/>
      <c r="I175" s="174"/>
      <c r="J175" s="175"/>
      <c r="K175" s="174">
        <v>50</v>
      </c>
      <c r="L175" s="175">
        <v>65</v>
      </c>
      <c r="M175" s="174"/>
      <c r="N175" s="175"/>
      <c r="O175" s="441">
        <f>K175*L175</f>
        <v>3250</v>
      </c>
    </row>
    <row r="176" spans="2:15" ht="13.5" thickBot="1">
      <c r="B176" s="354" t="s">
        <v>248</v>
      </c>
      <c r="C176" s="353">
        <v>8.3000000000000007</v>
      </c>
      <c r="D176" s="175">
        <v>6</v>
      </c>
      <c r="E176" s="355" t="s">
        <v>57</v>
      </c>
      <c r="F176" s="355" t="s">
        <v>324</v>
      </c>
      <c r="G176" s="174"/>
      <c r="H176" s="175"/>
      <c r="I176" s="174">
        <v>10</v>
      </c>
      <c r="J176" s="175">
        <v>258</v>
      </c>
      <c r="K176" s="174"/>
      <c r="L176" s="175"/>
      <c r="M176" s="174"/>
      <c r="N176" s="175"/>
      <c r="O176" s="440">
        <f>I176*J176</f>
        <v>2580</v>
      </c>
    </row>
    <row r="177" spans="2:16" ht="13.5" thickBot="1">
      <c r="B177" s="354" t="s">
        <v>248</v>
      </c>
      <c r="C177" s="353">
        <v>8.3000000000000007</v>
      </c>
      <c r="D177" s="175">
        <v>6</v>
      </c>
      <c r="E177" s="355" t="s">
        <v>57</v>
      </c>
      <c r="F177" s="355" t="s">
        <v>324</v>
      </c>
      <c r="G177" s="174"/>
      <c r="H177" s="175"/>
      <c r="I177" s="174"/>
      <c r="J177" s="175"/>
      <c r="K177" s="174"/>
      <c r="L177" s="175"/>
      <c r="M177" s="174">
        <v>9</v>
      </c>
      <c r="N177" s="175">
        <v>139</v>
      </c>
      <c r="O177" s="441">
        <f>M177*N177</f>
        <v>1251</v>
      </c>
    </row>
    <row r="178" spans="2:16" ht="13.5" thickBot="1">
      <c r="B178" s="354" t="s">
        <v>248</v>
      </c>
      <c r="C178" s="353">
        <v>8.4</v>
      </c>
      <c r="D178" s="175">
        <v>4</v>
      </c>
      <c r="E178" s="355" t="s">
        <v>47</v>
      </c>
      <c r="F178" s="355" t="s">
        <v>327</v>
      </c>
      <c r="G178" s="174"/>
      <c r="H178" s="175"/>
      <c r="I178" s="174">
        <v>5</v>
      </c>
      <c r="J178" s="175">
        <v>100</v>
      </c>
      <c r="K178" s="174"/>
      <c r="L178" s="175"/>
      <c r="M178" s="174"/>
      <c r="N178" s="175"/>
      <c r="O178" s="440">
        <f t="shared" ref="O178:O185" si="5">I178*J178</f>
        <v>500</v>
      </c>
    </row>
    <row r="179" spans="2:16" ht="13.5" thickBot="1">
      <c r="B179" s="354" t="s">
        <v>248</v>
      </c>
      <c r="C179" s="353">
        <v>8.4</v>
      </c>
      <c r="D179" s="175">
        <v>8</v>
      </c>
      <c r="E179" s="355" t="s">
        <v>65</v>
      </c>
      <c r="F179" s="355" t="s">
        <v>323</v>
      </c>
      <c r="G179" s="174"/>
      <c r="H179" s="175"/>
      <c r="I179" s="174">
        <v>14</v>
      </c>
      <c r="J179" s="175">
        <v>358</v>
      </c>
      <c r="K179" s="174"/>
      <c r="L179" s="175"/>
      <c r="M179" s="174"/>
      <c r="N179" s="175"/>
      <c r="O179" s="440">
        <f t="shared" si="5"/>
        <v>5012</v>
      </c>
    </row>
    <row r="180" spans="2:16" ht="13.5" thickBot="1">
      <c r="B180" s="354" t="s">
        <v>248</v>
      </c>
      <c r="C180" s="353">
        <v>8.4</v>
      </c>
      <c r="D180" s="175">
        <v>5</v>
      </c>
      <c r="E180" s="355" t="s">
        <v>116</v>
      </c>
      <c r="F180" s="355" t="s">
        <v>321</v>
      </c>
      <c r="G180" s="174"/>
      <c r="H180" s="175"/>
      <c r="I180" s="174">
        <v>14</v>
      </c>
      <c r="J180" s="175">
        <v>227</v>
      </c>
      <c r="K180" s="174"/>
      <c r="L180" s="175"/>
      <c r="M180" s="174"/>
      <c r="N180" s="175"/>
      <c r="O180" s="440">
        <f t="shared" si="5"/>
        <v>3178</v>
      </c>
    </row>
    <row r="181" spans="2:16" ht="13.5" thickBot="1">
      <c r="B181" s="354" t="s">
        <v>248</v>
      </c>
      <c r="C181" s="353">
        <v>8.4</v>
      </c>
      <c r="D181" s="175">
        <v>7</v>
      </c>
      <c r="E181" s="355" t="s">
        <v>120</v>
      </c>
      <c r="F181" s="355" t="s">
        <v>322</v>
      </c>
      <c r="G181" s="174"/>
      <c r="H181" s="175"/>
      <c r="I181" s="174">
        <v>14</v>
      </c>
      <c r="J181" s="175">
        <v>122</v>
      </c>
      <c r="K181" s="174"/>
      <c r="L181" s="175"/>
      <c r="M181" s="174"/>
      <c r="N181" s="175"/>
      <c r="O181" s="440">
        <f t="shared" si="5"/>
        <v>1708</v>
      </c>
    </row>
    <row r="182" spans="2:16" ht="13.5" thickBot="1">
      <c r="B182" s="354" t="s">
        <v>248</v>
      </c>
      <c r="C182" s="353">
        <v>8.4</v>
      </c>
      <c r="D182" s="175">
        <v>2</v>
      </c>
      <c r="E182" s="355" t="s">
        <v>47</v>
      </c>
      <c r="F182" s="355" t="s">
        <v>325</v>
      </c>
      <c r="G182" s="174"/>
      <c r="H182" s="175"/>
      <c r="I182" s="174">
        <v>5</v>
      </c>
      <c r="J182" s="175">
        <v>100</v>
      </c>
      <c r="K182" s="174"/>
      <c r="L182" s="175"/>
      <c r="M182" s="174"/>
      <c r="N182" s="175"/>
      <c r="O182" s="440">
        <f t="shared" si="5"/>
        <v>500</v>
      </c>
    </row>
    <row r="183" spans="2:16" ht="13.5" thickBot="1">
      <c r="B183" s="354" t="s">
        <v>248</v>
      </c>
      <c r="C183" s="353">
        <v>8.4</v>
      </c>
      <c r="D183" s="175">
        <v>3</v>
      </c>
      <c r="E183" s="355" t="s">
        <v>47</v>
      </c>
      <c r="F183" s="355" t="s">
        <v>326</v>
      </c>
      <c r="G183" s="174"/>
      <c r="H183" s="175"/>
      <c r="I183" s="174">
        <v>5</v>
      </c>
      <c r="J183" s="175">
        <v>100</v>
      </c>
      <c r="K183" s="174"/>
      <c r="L183" s="175"/>
      <c r="M183" s="174"/>
      <c r="N183" s="175"/>
      <c r="O183" s="440">
        <f t="shared" si="5"/>
        <v>500</v>
      </c>
    </row>
    <row r="184" spans="2:16" ht="13.5" thickBot="1">
      <c r="B184" s="354" t="s">
        <v>248</v>
      </c>
      <c r="C184" s="353">
        <v>8.4</v>
      </c>
      <c r="D184" s="175">
        <v>1</v>
      </c>
      <c r="E184" s="355" t="s">
        <v>47</v>
      </c>
      <c r="F184" s="355" t="s">
        <v>328</v>
      </c>
      <c r="G184" s="174"/>
      <c r="H184" s="175"/>
      <c r="I184" s="174">
        <v>5</v>
      </c>
      <c r="J184" s="175">
        <v>100</v>
      </c>
      <c r="K184" s="174"/>
      <c r="L184" s="175"/>
      <c r="M184" s="174"/>
      <c r="N184" s="175"/>
      <c r="O184" s="440">
        <f t="shared" si="5"/>
        <v>500</v>
      </c>
    </row>
    <row r="185" spans="2:16">
      <c r="B185" s="354" t="s">
        <v>248</v>
      </c>
      <c r="C185" s="353">
        <v>8.4</v>
      </c>
      <c r="D185" s="175">
        <v>6</v>
      </c>
      <c r="E185" s="355" t="s">
        <v>57</v>
      </c>
      <c r="F185" s="355" t="s">
        <v>342</v>
      </c>
      <c r="G185" s="174"/>
      <c r="H185" s="175"/>
      <c r="I185" s="174">
        <v>14</v>
      </c>
      <c r="J185" s="175">
        <v>258</v>
      </c>
      <c r="K185" s="174"/>
      <c r="L185" s="175"/>
      <c r="M185" s="174"/>
      <c r="N185" s="175"/>
      <c r="O185" s="440">
        <f t="shared" si="5"/>
        <v>3612</v>
      </c>
    </row>
    <row r="186" spans="2:16" ht="13.5" thickBot="1">
      <c r="B186" s="176"/>
      <c r="C186" s="178"/>
      <c r="D186" s="178"/>
      <c r="E186" s="178"/>
      <c r="F186" s="178"/>
      <c r="G186" s="177"/>
      <c r="H186" s="178"/>
      <c r="I186" s="177"/>
      <c r="J186" s="178"/>
      <c r="K186" s="177"/>
      <c r="L186" s="178"/>
      <c r="M186" s="302"/>
      <c r="N186" s="303"/>
      <c r="O186" s="456"/>
    </row>
    <row r="187" spans="2:16" ht="13.5" thickBot="1">
      <c r="B187" s="13" t="s">
        <v>305</v>
      </c>
      <c r="C187" s="281"/>
      <c r="D187" s="126"/>
      <c r="E187" s="113"/>
      <c r="F187" s="113"/>
      <c r="G187" s="113"/>
      <c r="H187" s="113"/>
      <c r="I187" s="299"/>
      <c r="J187" s="299"/>
      <c r="K187" s="299"/>
      <c r="L187" s="299"/>
      <c r="M187" s="483" t="s">
        <v>285</v>
      </c>
      <c r="N187" s="484"/>
      <c r="O187" s="457">
        <f>SUM(O11:O186)</f>
        <v>304156</v>
      </c>
      <c r="P187" s="446"/>
    </row>
    <row r="188" spans="2:16" ht="14.25">
      <c r="I188" s="113"/>
      <c r="J188" s="113"/>
      <c r="K188" s="300"/>
      <c r="L188" s="5"/>
      <c r="M188" s="301"/>
      <c r="N188" s="439"/>
    </row>
    <row r="190" spans="2:16">
      <c r="B190" s="35" t="s">
        <v>306</v>
      </c>
      <c r="C190" s="35"/>
      <c r="D190" s="35"/>
      <c r="E190" s="35"/>
      <c r="F190" s="35"/>
      <c r="G190" s="35"/>
      <c r="H190" s="35"/>
      <c r="I190" s="24"/>
      <c r="J190" s="24"/>
      <c r="N190" t="s">
        <v>139</v>
      </c>
    </row>
    <row r="191" spans="2:16" ht="7.5" customHeight="1">
      <c r="N191" t="s">
        <v>139</v>
      </c>
    </row>
    <row r="192" spans="2:16" ht="25.5" customHeight="1">
      <c r="K192" s="24"/>
      <c r="L192" s="24"/>
      <c r="M192" s="24"/>
      <c r="N192" s="35"/>
    </row>
  </sheetData>
  <sheetProtection insertRows="0" deleteRows="0"/>
  <autoFilter ref="F1:F192"/>
  <sortState ref="B11:O185">
    <sortCondition ref="C11:C185"/>
  </sortState>
  <mergeCells count="11">
    <mergeCell ref="O9:O10"/>
    <mergeCell ref="B9:B10"/>
    <mergeCell ref="E9:E10"/>
    <mergeCell ref="G9:H9"/>
    <mergeCell ref="I9:J9"/>
    <mergeCell ref="K9:L9"/>
    <mergeCell ref="M187:N187"/>
    <mergeCell ref="M9:N9"/>
    <mergeCell ref="F9:F10"/>
    <mergeCell ref="D9:D10"/>
    <mergeCell ref="C9:C10"/>
  </mergeCells>
  <phoneticPr fontId="1" type="noConversion"/>
  <pageMargins left="0.35433070866141736" right="0.35433070866141736" top="0.59055118110236227" bottom="0.39370078740157483" header="0.51181102362204722" footer="0.19685039370078741"/>
  <pageSetup paperSize="9" scale="90" orientation="landscape" verticalDpi="525" r:id="rId1"/>
  <headerFooter alignWithMargins="0"/>
  <rowBreaks count="1" manualBreakCount="1">
    <brk id="191" max="16383" man="1"/>
  </rowBreaks>
  <ignoredErrors>
    <ignoredError sqref="O11:O17 O19:O30 O32:O63 O187" unlockedFormula="1"/>
    <ignoredError sqref="O18 O31 O64:O185" formula="1" unlockedFormula="1"/>
  </ignoredErrors>
</worksheet>
</file>

<file path=xl/worksheets/sheet4.xml><?xml version="1.0" encoding="utf-8"?>
<worksheet xmlns="http://schemas.openxmlformats.org/spreadsheetml/2006/main" xmlns:r="http://schemas.openxmlformats.org/officeDocument/2006/relationships">
  <sheetPr codeName="Sheet4"/>
  <dimension ref="B1:O125"/>
  <sheetViews>
    <sheetView showGridLines="0" workbookViewId="0">
      <selection activeCell="S93" sqref="S93"/>
    </sheetView>
  </sheetViews>
  <sheetFormatPr defaultRowHeight="12.75"/>
  <cols>
    <col min="1" max="1" width="5" customWidth="1"/>
    <col min="2" max="2" width="8.7109375" customWidth="1"/>
    <col min="3" max="3" width="11" customWidth="1"/>
    <col min="4" max="4" width="7.7109375" customWidth="1"/>
    <col min="5" max="5" width="8.7109375" customWidth="1"/>
    <col min="6" max="6" width="7.140625" customWidth="1"/>
    <col min="7" max="7" width="9.140625" customWidth="1"/>
    <col min="8" max="8" width="27.42578125" customWidth="1"/>
    <col min="9" max="9" width="7.140625" customWidth="1"/>
    <col min="10" max="10" width="6.85546875" customWidth="1"/>
    <col min="11" max="11" width="8.28515625" customWidth="1"/>
    <col min="12" max="12" width="9.7109375" customWidth="1"/>
    <col min="13" max="13" width="9.5703125" customWidth="1"/>
    <col min="14" max="14" width="15" style="448" customWidth="1"/>
    <col min="15" max="15" width="2.42578125" customWidth="1"/>
  </cols>
  <sheetData>
    <row r="1" spans="2:14" ht="18.75">
      <c r="B1" s="17" t="s">
        <v>307</v>
      </c>
      <c r="C1" s="47"/>
      <c r="D1" s="47"/>
      <c r="E1" s="47"/>
      <c r="F1" s="47"/>
      <c r="G1" s="34"/>
      <c r="H1" s="13"/>
    </row>
    <row r="2" spans="2:14">
      <c r="B2" s="13"/>
      <c r="C2" s="34"/>
      <c r="D2" s="34"/>
      <c r="E2" s="34"/>
      <c r="F2" s="34"/>
      <c r="G2" s="34"/>
      <c r="H2" s="13"/>
    </row>
    <row r="3" spans="2:14">
      <c r="D3" s="34"/>
      <c r="E3" s="34"/>
      <c r="F3" s="34"/>
      <c r="G3" s="34"/>
      <c r="H3" s="13"/>
    </row>
    <row r="4" spans="2:14">
      <c r="B4" s="13"/>
      <c r="C4" s="13"/>
      <c r="D4" s="13"/>
      <c r="E4" s="13"/>
      <c r="F4" s="13"/>
      <c r="G4" s="13"/>
      <c r="H4" s="13"/>
    </row>
    <row r="5" spans="2:14" ht="18.75">
      <c r="B5" s="90"/>
      <c r="C5" s="85" t="s">
        <v>253</v>
      </c>
      <c r="D5" s="85"/>
      <c r="E5" s="85"/>
      <c r="F5" s="93"/>
      <c r="G5" s="94"/>
      <c r="H5" s="16"/>
      <c r="I5" s="21"/>
      <c r="J5" s="21"/>
      <c r="K5" s="21"/>
      <c r="L5" s="21"/>
      <c r="M5" s="21"/>
      <c r="N5" s="449"/>
    </row>
    <row r="6" spans="2:14" ht="14.25">
      <c r="C6" s="1"/>
      <c r="D6" s="10"/>
      <c r="E6" s="10"/>
      <c r="F6" s="28"/>
      <c r="G6" s="21"/>
      <c r="H6" s="21"/>
      <c r="I6" s="21"/>
      <c r="J6" s="21"/>
      <c r="K6" s="21"/>
      <c r="L6" s="21"/>
      <c r="M6" s="21"/>
      <c r="N6" s="449"/>
    </row>
    <row r="7" spans="2:14">
      <c r="D7" s="56"/>
      <c r="E7" s="56"/>
      <c r="F7" s="56"/>
      <c r="G7" s="56"/>
      <c r="H7" s="56"/>
      <c r="I7" s="56"/>
      <c r="J7" s="56"/>
      <c r="K7" s="56"/>
      <c r="L7" s="56"/>
      <c r="M7" s="56"/>
      <c r="N7" s="450"/>
    </row>
    <row r="8" spans="2:14" ht="14.25">
      <c r="B8" s="57" t="s">
        <v>171</v>
      </c>
      <c r="C8" s="57"/>
      <c r="D8" s="56"/>
      <c r="E8" s="56"/>
      <c r="F8" s="56"/>
      <c r="G8" s="56"/>
      <c r="H8" s="56"/>
      <c r="I8" s="56"/>
      <c r="J8" s="56"/>
      <c r="K8" s="56"/>
      <c r="L8" s="56"/>
      <c r="M8" s="56"/>
      <c r="N8" s="450"/>
    </row>
    <row r="9" spans="2:14" ht="15" thickBot="1">
      <c r="C9" s="1"/>
      <c r="D9" s="10"/>
      <c r="E9" s="10"/>
      <c r="F9" s="28"/>
      <c r="G9" s="21"/>
      <c r="H9" s="21"/>
      <c r="I9" s="21"/>
      <c r="J9" s="21"/>
      <c r="K9" s="21"/>
      <c r="L9" s="21"/>
      <c r="M9" s="21"/>
      <c r="N9" s="449"/>
    </row>
    <row r="10" spans="2:14" ht="34.5" customHeight="1" thickBot="1">
      <c r="B10" s="514" t="s">
        <v>168</v>
      </c>
      <c r="C10" s="517" t="s">
        <v>232</v>
      </c>
      <c r="D10" s="493" t="s">
        <v>8</v>
      </c>
      <c r="E10" s="494"/>
      <c r="F10" s="505" t="s">
        <v>9</v>
      </c>
      <c r="G10" s="506"/>
      <c r="H10" s="498" t="s">
        <v>291</v>
      </c>
      <c r="I10" s="498" t="s">
        <v>271</v>
      </c>
      <c r="J10" s="506" t="s">
        <v>10</v>
      </c>
      <c r="K10" s="494"/>
      <c r="L10" s="505" t="s">
        <v>293</v>
      </c>
      <c r="M10" s="506"/>
      <c r="N10" s="507"/>
    </row>
    <row r="11" spans="2:14" ht="19.5" customHeight="1">
      <c r="B11" s="515"/>
      <c r="C11" s="518"/>
      <c r="D11" s="501" t="s">
        <v>0</v>
      </c>
      <c r="E11" s="501" t="s">
        <v>160</v>
      </c>
      <c r="F11" s="523" t="s">
        <v>0</v>
      </c>
      <c r="G11" s="508" t="s">
        <v>160</v>
      </c>
      <c r="H11" s="499"/>
      <c r="I11" s="499"/>
      <c r="J11" s="510" t="s">
        <v>179</v>
      </c>
      <c r="K11" s="512" t="s">
        <v>169</v>
      </c>
      <c r="L11" s="528" t="s">
        <v>174</v>
      </c>
      <c r="M11" s="523" t="s">
        <v>170</v>
      </c>
      <c r="N11" s="530" t="s">
        <v>173</v>
      </c>
    </row>
    <row r="12" spans="2:14" ht="12" customHeight="1" thickBot="1">
      <c r="B12" s="516"/>
      <c r="C12" s="519"/>
      <c r="D12" s="502"/>
      <c r="E12" s="502"/>
      <c r="F12" s="504"/>
      <c r="G12" s="509"/>
      <c r="H12" s="500"/>
      <c r="I12" s="500"/>
      <c r="J12" s="511"/>
      <c r="K12" s="513"/>
      <c r="L12" s="529"/>
      <c r="M12" s="504"/>
      <c r="N12" s="531"/>
    </row>
    <row r="13" spans="2:14" ht="12.75" customHeight="1" thickBot="1">
      <c r="B13" s="351" t="s">
        <v>244</v>
      </c>
      <c r="C13" s="352" t="s">
        <v>343</v>
      </c>
      <c r="D13" s="415" t="s">
        <v>47</v>
      </c>
      <c r="E13" s="415" t="s">
        <v>327</v>
      </c>
      <c r="F13" s="360" t="s">
        <v>47</v>
      </c>
      <c r="G13" s="353" t="s">
        <v>328</v>
      </c>
      <c r="H13" s="361" t="s">
        <v>344</v>
      </c>
      <c r="I13" s="362">
        <v>2</v>
      </c>
      <c r="J13" s="419"/>
      <c r="K13" s="363">
        <v>5</v>
      </c>
      <c r="L13" s="421">
        <v>200</v>
      </c>
      <c r="M13" s="421">
        <v>720</v>
      </c>
      <c r="N13" s="451">
        <f t="shared" ref="N13:N44" si="0">SUM(L13:M13)</f>
        <v>920</v>
      </c>
    </row>
    <row r="14" spans="2:14" ht="12" customHeight="1" thickBot="1">
      <c r="B14" s="351" t="s">
        <v>244</v>
      </c>
      <c r="C14" s="352" t="s">
        <v>343</v>
      </c>
      <c r="D14" s="355" t="s">
        <v>47</v>
      </c>
      <c r="E14" s="355" t="s">
        <v>347</v>
      </c>
      <c r="F14" s="360" t="s">
        <v>47</v>
      </c>
      <c r="G14" s="353" t="s">
        <v>328</v>
      </c>
      <c r="H14" s="361" t="s">
        <v>344</v>
      </c>
      <c r="I14" s="362">
        <v>1</v>
      </c>
      <c r="J14" s="364"/>
      <c r="K14" s="363">
        <v>5</v>
      </c>
      <c r="L14" s="365">
        <v>100</v>
      </c>
      <c r="M14" s="421">
        <v>360</v>
      </c>
      <c r="N14" s="451">
        <f t="shared" si="0"/>
        <v>460</v>
      </c>
    </row>
    <row r="15" spans="2:14" ht="12" customHeight="1" thickBot="1">
      <c r="B15" s="351" t="s">
        <v>244</v>
      </c>
      <c r="C15" s="352" t="s">
        <v>343</v>
      </c>
      <c r="D15" s="355" t="s">
        <v>47</v>
      </c>
      <c r="E15" s="355" t="s">
        <v>346</v>
      </c>
      <c r="F15" s="360" t="s">
        <v>47</v>
      </c>
      <c r="G15" s="353" t="s">
        <v>328</v>
      </c>
      <c r="H15" s="361" t="s">
        <v>344</v>
      </c>
      <c r="I15" s="362">
        <v>1</v>
      </c>
      <c r="J15" s="364"/>
      <c r="K15" s="363">
        <v>5</v>
      </c>
      <c r="L15" s="365">
        <v>100</v>
      </c>
      <c r="M15" s="421">
        <v>360</v>
      </c>
      <c r="N15" s="452">
        <f t="shared" si="0"/>
        <v>460</v>
      </c>
    </row>
    <row r="16" spans="2:14" ht="12" customHeight="1" thickBot="1">
      <c r="B16" s="351" t="s">
        <v>244</v>
      </c>
      <c r="C16" s="352" t="s">
        <v>343</v>
      </c>
      <c r="D16" s="355" t="s">
        <v>65</v>
      </c>
      <c r="E16" s="355" t="s">
        <v>323</v>
      </c>
      <c r="F16" s="360" t="s">
        <v>47</v>
      </c>
      <c r="G16" s="353" t="s">
        <v>328</v>
      </c>
      <c r="H16" s="361" t="s">
        <v>344</v>
      </c>
      <c r="I16" s="362">
        <v>1</v>
      </c>
      <c r="J16" s="364"/>
      <c r="K16" s="363">
        <v>5</v>
      </c>
      <c r="L16" s="365">
        <v>500</v>
      </c>
      <c r="M16" s="447">
        <v>718</v>
      </c>
      <c r="N16" s="452">
        <f t="shared" si="0"/>
        <v>1218</v>
      </c>
    </row>
    <row r="17" spans="2:14" ht="12" customHeight="1" thickBot="1">
      <c r="B17" s="351" t="s">
        <v>244</v>
      </c>
      <c r="C17" s="352" t="s">
        <v>343</v>
      </c>
      <c r="D17" s="355" t="s">
        <v>47</v>
      </c>
      <c r="E17" s="355" t="s">
        <v>348</v>
      </c>
      <c r="F17" s="360" t="s">
        <v>47</v>
      </c>
      <c r="G17" s="353" t="s">
        <v>328</v>
      </c>
      <c r="H17" s="361" t="s">
        <v>344</v>
      </c>
      <c r="I17" s="362">
        <v>1</v>
      </c>
      <c r="J17" s="364"/>
      <c r="K17" s="363">
        <v>5</v>
      </c>
      <c r="L17" s="365">
        <v>100</v>
      </c>
      <c r="M17" s="365">
        <v>360</v>
      </c>
      <c r="N17" s="453">
        <f t="shared" si="0"/>
        <v>460</v>
      </c>
    </row>
    <row r="18" spans="2:14" ht="12" customHeight="1" thickBot="1">
      <c r="B18" s="351" t="s">
        <v>244</v>
      </c>
      <c r="C18" s="352" t="s">
        <v>343</v>
      </c>
      <c r="D18" s="414" t="s">
        <v>116</v>
      </c>
      <c r="E18" s="414" t="s">
        <v>321</v>
      </c>
      <c r="F18" s="360" t="s">
        <v>47</v>
      </c>
      <c r="G18" s="353" t="s">
        <v>328</v>
      </c>
      <c r="H18" s="361" t="s">
        <v>344</v>
      </c>
      <c r="I18" s="362">
        <v>1</v>
      </c>
      <c r="J18" s="418"/>
      <c r="K18" s="363">
        <v>5</v>
      </c>
      <c r="L18" s="420">
        <v>300</v>
      </c>
      <c r="M18" s="420">
        <v>718</v>
      </c>
      <c r="N18" s="453">
        <f t="shared" si="0"/>
        <v>1018</v>
      </c>
    </row>
    <row r="19" spans="2:14" ht="12" customHeight="1" thickBot="1">
      <c r="B19" s="351" t="s">
        <v>244</v>
      </c>
      <c r="C19" s="352" t="s">
        <v>343</v>
      </c>
      <c r="D19" s="355" t="s">
        <v>120</v>
      </c>
      <c r="E19" s="355" t="s">
        <v>322</v>
      </c>
      <c r="F19" s="360" t="s">
        <v>47</v>
      </c>
      <c r="G19" s="353" t="s">
        <v>328</v>
      </c>
      <c r="H19" s="361" t="s">
        <v>344</v>
      </c>
      <c r="I19" s="362">
        <v>2</v>
      </c>
      <c r="J19" s="364"/>
      <c r="K19" s="363">
        <v>5</v>
      </c>
      <c r="L19" s="365">
        <v>800</v>
      </c>
      <c r="M19" s="420">
        <v>1436</v>
      </c>
      <c r="N19" s="453">
        <f t="shared" si="0"/>
        <v>2236</v>
      </c>
    </row>
    <row r="20" spans="2:14" ht="12" customHeight="1" thickBot="1">
      <c r="B20" s="351" t="s">
        <v>244</v>
      </c>
      <c r="C20" s="352" t="s">
        <v>343</v>
      </c>
      <c r="D20" s="355" t="s">
        <v>47</v>
      </c>
      <c r="E20" s="355" t="s">
        <v>325</v>
      </c>
      <c r="F20" s="360" t="s">
        <v>47</v>
      </c>
      <c r="G20" s="353" t="s">
        <v>328</v>
      </c>
      <c r="H20" s="361" t="s">
        <v>344</v>
      </c>
      <c r="I20" s="362">
        <v>2</v>
      </c>
      <c r="J20" s="364"/>
      <c r="K20" s="363">
        <v>5</v>
      </c>
      <c r="L20" s="365">
        <v>200</v>
      </c>
      <c r="M20" s="365">
        <v>720</v>
      </c>
      <c r="N20" s="453">
        <f t="shared" si="0"/>
        <v>920</v>
      </c>
    </row>
    <row r="21" spans="2:14" ht="12" customHeight="1" thickBot="1">
      <c r="B21" s="351" t="s">
        <v>244</v>
      </c>
      <c r="C21" s="352" t="s">
        <v>343</v>
      </c>
      <c r="D21" s="355" t="s">
        <v>47</v>
      </c>
      <c r="E21" s="355" t="s">
        <v>326</v>
      </c>
      <c r="F21" s="360" t="s">
        <v>47</v>
      </c>
      <c r="G21" s="353" t="s">
        <v>328</v>
      </c>
      <c r="H21" s="361" t="s">
        <v>344</v>
      </c>
      <c r="I21" s="362">
        <v>2</v>
      </c>
      <c r="J21" s="364"/>
      <c r="K21" s="363">
        <v>5</v>
      </c>
      <c r="L21" s="365">
        <v>200</v>
      </c>
      <c r="M21" s="365">
        <v>720</v>
      </c>
      <c r="N21" s="453">
        <f t="shared" si="0"/>
        <v>920</v>
      </c>
    </row>
    <row r="22" spans="2:14" ht="12" customHeight="1" thickBot="1">
      <c r="B22" s="351" t="s">
        <v>244</v>
      </c>
      <c r="C22" s="352" t="s">
        <v>343</v>
      </c>
      <c r="D22" s="355" t="s">
        <v>47</v>
      </c>
      <c r="E22" s="355" t="s">
        <v>328</v>
      </c>
      <c r="F22" s="360" t="s">
        <v>47</v>
      </c>
      <c r="G22" s="353" t="s">
        <v>328</v>
      </c>
      <c r="H22" s="361" t="s">
        <v>344</v>
      </c>
      <c r="I22" s="362">
        <v>1</v>
      </c>
      <c r="J22" s="364"/>
      <c r="K22" s="363">
        <v>5</v>
      </c>
      <c r="L22" s="365">
        <v>100</v>
      </c>
      <c r="M22" s="365">
        <v>360</v>
      </c>
      <c r="N22" s="453">
        <f t="shared" si="0"/>
        <v>460</v>
      </c>
    </row>
    <row r="23" spans="2:14" ht="12" customHeight="1" thickBot="1">
      <c r="B23" s="351" t="s">
        <v>244</v>
      </c>
      <c r="C23" s="352" t="s">
        <v>343</v>
      </c>
      <c r="D23" s="355" t="s">
        <v>57</v>
      </c>
      <c r="E23" s="355" t="s">
        <v>324</v>
      </c>
      <c r="F23" s="360" t="s">
        <v>47</v>
      </c>
      <c r="G23" s="353" t="s">
        <v>328</v>
      </c>
      <c r="H23" s="361" t="s">
        <v>344</v>
      </c>
      <c r="I23" s="362">
        <v>1</v>
      </c>
      <c r="J23" s="364"/>
      <c r="K23" s="363">
        <v>5</v>
      </c>
      <c r="L23" s="365">
        <v>600</v>
      </c>
      <c r="M23" s="420">
        <v>718</v>
      </c>
      <c r="N23" s="453">
        <f t="shared" si="0"/>
        <v>1318</v>
      </c>
    </row>
    <row r="24" spans="2:14" ht="12" customHeight="1" thickBot="1">
      <c r="B24" s="351" t="s">
        <v>244</v>
      </c>
      <c r="C24" s="352" t="s">
        <v>343</v>
      </c>
      <c r="D24" s="366" t="s">
        <v>47</v>
      </c>
      <c r="E24" s="366" t="s">
        <v>345</v>
      </c>
      <c r="F24" s="360" t="s">
        <v>47</v>
      </c>
      <c r="G24" s="353" t="s">
        <v>328</v>
      </c>
      <c r="H24" s="361" t="s">
        <v>344</v>
      </c>
      <c r="I24" s="362">
        <v>1</v>
      </c>
      <c r="J24" s="364"/>
      <c r="K24" s="363">
        <v>5</v>
      </c>
      <c r="L24" s="365">
        <v>100</v>
      </c>
      <c r="M24" s="365">
        <v>360</v>
      </c>
      <c r="N24" s="453">
        <f t="shared" si="0"/>
        <v>460</v>
      </c>
    </row>
    <row r="25" spans="2:14" ht="12" customHeight="1" thickBot="1">
      <c r="B25" s="351" t="s">
        <v>244</v>
      </c>
      <c r="C25" s="184">
        <v>1.3</v>
      </c>
      <c r="D25" s="415" t="s">
        <v>47</v>
      </c>
      <c r="E25" s="415" t="s">
        <v>327</v>
      </c>
      <c r="F25" s="360" t="s">
        <v>47</v>
      </c>
      <c r="G25" s="353" t="s">
        <v>328</v>
      </c>
      <c r="H25" s="186" t="s">
        <v>349</v>
      </c>
      <c r="I25" s="247">
        <v>2</v>
      </c>
      <c r="J25" s="248"/>
      <c r="K25" s="248">
        <v>5</v>
      </c>
      <c r="L25" s="243">
        <v>200</v>
      </c>
      <c r="M25" s="243">
        <v>720</v>
      </c>
      <c r="N25" s="454">
        <f t="shared" si="0"/>
        <v>920</v>
      </c>
    </row>
    <row r="26" spans="2:14" ht="12" customHeight="1" thickBot="1">
      <c r="B26" s="351" t="s">
        <v>244</v>
      </c>
      <c r="C26" s="184">
        <v>1.3</v>
      </c>
      <c r="D26" s="355" t="s">
        <v>47</v>
      </c>
      <c r="E26" s="355" t="s">
        <v>347</v>
      </c>
      <c r="F26" s="360" t="s">
        <v>47</v>
      </c>
      <c r="G26" s="353" t="s">
        <v>328</v>
      </c>
      <c r="H26" s="186" t="s">
        <v>349</v>
      </c>
      <c r="I26" s="247">
        <v>1</v>
      </c>
      <c r="J26" s="248"/>
      <c r="K26" s="248">
        <v>5</v>
      </c>
      <c r="L26" s="243">
        <v>100</v>
      </c>
      <c r="M26" s="243">
        <v>360</v>
      </c>
      <c r="N26" s="454">
        <f t="shared" si="0"/>
        <v>460</v>
      </c>
    </row>
    <row r="27" spans="2:14" ht="12" customHeight="1" thickBot="1">
      <c r="B27" s="351" t="s">
        <v>244</v>
      </c>
      <c r="C27" s="184">
        <v>1.3</v>
      </c>
      <c r="D27" s="355" t="s">
        <v>47</v>
      </c>
      <c r="E27" s="355" t="s">
        <v>346</v>
      </c>
      <c r="F27" s="360" t="s">
        <v>47</v>
      </c>
      <c r="G27" s="353" t="s">
        <v>328</v>
      </c>
      <c r="H27" s="186" t="s">
        <v>349</v>
      </c>
      <c r="I27" s="247">
        <v>1</v>
      </c>
      <c r="J27" s="248"/>
      <c r="K27" s="248">
        <v>5</v>
      </c>
      <c r="L27" s="243">
        <v>100</v>
      </c>
      <c r="M27" s="243">
        <v>360</v>
      </c>
      <c r="N27" s="453">
        <f t="shared" si="0"/>
        <v>460</v>
      </c>
    </row>
    <row r="28" spans="2:14" ht="12" customHeight="1" thickBot="1">
      <c r="B28" s="351" t="s">
        <v>244</v>
      </c>
      <c r="C28" s="184">
        <v>1.3</v>
      </c>
      <c r="D28" s="355" t="s">
        <v>65</v>
      </c>
      <c r="E28" s="355" t="s">
        <v>323</v>
      </c>
      <c r="F28" s="360" t="s">
        <v>47</v>
      </c>
      <c r="G28" s="353" t="s">
        <v>328</v>
      </c>
      <c r="H28" s="186" t="s">
        <v>349</v>
      </c>
      <c r="I28" s="247">
        <v>2</v>
      </c>
      <c r="J28" s="248"/>
      <c r="K28" s="248">
        <v>5</v>
      </c>
      <c r="L28" s="243">
        <v>1000</v>
      </c>
      <c r="M28" s="243">
        <v>1436</v>
      </c>
      <c r="N28" s="453">
        <f t="shared" si="0"/>
        <v>2436</v>
      </c>
    </row>
    <row r="29" spans="2:14" ht="12" customHeight="1" thickBot="1">
      <c r="B29" s="351" t="s">
        <v>244</v>
      </c>
      <c r="C29" s="184">
        <v>1.3</v>
      </c>
      <c r="D29" s="355" t="s">
        <v>47</v>
      </c>
      <c r="E29" s="355" t="s">
        <v>348</v>
      </c>
      <c r="F29" s="360" t="s">
        <v>47</v>
      </c>
      <c r="G29" s="353" t="s">
        <v>328</v>
      </c>
      <c r="H29" s="186" t="s">
        <v>349</v>
      </c>
      <c r="I29" s="247">
        <v>1</v>
      </c>
      <c r="J29" s="248"/>
      <c r="K29" s="248">
        <v>5</v>
      </c>
      <c r="L29" s="243">
        <v>100</v>
      </c>
      <c r="M29" s="243">
        <v>360</v>
      </c>
      <c r="N29" s="453">
        <f t="shared" si="0"/>
        <v>460</v>
      </c>
    </row>
    <row r="30" spans="2:14" ht="12" customHeight="1" thickBot="1">
      <c r="B30" s="351" t="s">
        <v>244</v>
      </c>
      <c r="C30" s="184">
        <v>1.3</v>
      </c>
      <c r="D30" s="414" t="s">
        <v>116</v>
      </c>
      <c r="E30" s="414" t="s">
        <v>321</v>
      </c>
      <c r="F30" s="360" t="s">
        <v>47</v>
      </c>
      <c r="G30" s="353" t="s">
        <v>328</v>
      </c>
      <c r="H30" s="186" t="s">
        <v>349</v>
      </c>
      <c r="I30" s="247">
        <v>2</v>
      </c>
      <c r="J30" s="248"/>
      <c r="K30" s="248">
        <v>5</v>
      </c>
      <c r="L30" s="243">
        <v>600</v>
      </c>
      <c r="M30" s="243">
        <v>1436</v>
      </c>
      <c r="N30" s="453">
        <f t="shared" si="0"/>
        <v>2036</v>
      </c>
    </row>
    <row r="31" spans="2:14" ht="12" customHeight="1" thickBot="1">
      <c r="B31" s="351" t="s">
        <v>244</v>
      </c>
      <c r="C31" s="184">
        <v>1.3</v>
      </c>
      <c r="D31" s="355" t="s">
        <v>120</v>
      </c>
      <c r="E31" s="355" t="s">
        <v>322</v>
      </c>
      <c r="F31" s="360" t="s">
        <v>47</v>
      </c>
      <c r="G31" s="353" t="s">
        <v>328</v>
      </c>
      <c r="H31" s="186" t="s">
        <v>349</v>
      </c>
      <c r="I31" s="247">
        <v>2</v>
      </c>
      <c r="J31" s="248"/>
      <c r="K31" s="248">
        <v>5</v>
      </c>
      <c r="L31" s="243">
        <v>800</v>
      </c>
      <c r="M31" s="243">
        <v>1436</v>
      </c>
      <c r="N31" s="453">
        <f t="shared" si="0"/>
        <v>2236</v>
      </c>
    </row>
    <row r="32" spans="2:14" ht="12" customHeight="1" thickBot="1">
      <c r="B32" s="351" t="s">
        <v>244</v>
      </c>
      <c r="C32" s="184">
        <v>1.3</v>
      </c>
      <c r="D32" s="355" t="s">
        <v>47</v>
      </c>
      <c r="E32" s="355" t="s">
        <v>325</v>
      </c>
      <c r="F32" s="360" t="s">
        <v>47</v>
      </c>
      <c r="G32" s="353" t="s">
        <v>328</v>
      </c>
      <c r="H32" s="186" t="s">
        <v>349</v>
      </c>
      <c r="I32" s="247">
        <v>2</v>
      </c>
      <c r="J32" s="248"/>
      <c r="K32" s="248">
        <v>5</v>
      </c>
      <c r="L32" s="243">
        <v>200</v>
      </c>
      <c r="M32" s="243">
        <v>720</v>
      </c>
      <c r="N32" s="454">
        <f t="shared" si="0"/>
        <v>920</v>
      </c>
    </row>
    <row r="33" spans="2:14" ht="12" customHeight="1" thickBot="1">
      <c r="B33" s="351" t="s">
        <v>244</v>
      </c>
      <c r="C33" s="184">
        <v>1.3</v>
      </c>
      <c r="D33" s="355" t="s">
        <v>47</v>
      </c>
      <c r="E33" s="355" t="s">
        <v>326</v>
      </c>
      <c r="F33" s="360" t="s">
        <v>47</v>
      </c>
      <c r="G33" s="353" t="s">
        <v>328</v>
      </c>
      <c r="H33" s="186" t="s">
        <v>349</v>
      </c>
      <c r="I33" s="247">
        <v>3</v>
      </c>
      <c r="J33" s="248"/>
      <c r="K33" s="248">
        <v>5</v>
      </c>
      <c r="L33" s="243">
        <v>300</v>
      </c>
      <c r="M33" s="243">
        <v>1080</v>
      </c>
      <c r="N33" s="454">
        <f t="shared" si="0"/>
        <v>1380</v>
      </c>
    </row>
    <row r="34" spans="2:14" ht="12" customHeight="1" thickBot="1">
      <c r="B34" s="351" t="s">
        <v>244</v>
      </c>
      <c r="C34" s="184">
        <v>1.3</v>
      </c>
      <c r="D34" s="355" t="s">
        <v>47</v>
      </c>
      <c r="E34" s="355" t="s">
        <v>328</v>
      </c>
      <c r="F34" s="360" t="s">
        <v>47</v>
      </c>
      <c r="G34" s="353" t="s">
        <v>328</v>
      </c>
      <c r="H34" s="186" t="s">
        <v>349</v>
      </c>
      <c r="I34" s="247">
        <v>3</v>
      </c>
      <c r="J34" s="248"/>
      <c r="K34" s="248">
        <v>5</v>
      </c>
      <c r="L34" s="243">
        <v>300</v>
      </c>
      <c r="M34" s="243">
        <v>1080</v>
      </c>
      <c r="N34" s="453">
        <f t="shared" si="0"/>
        <v>1380</v>
      </c>
    </row>
    <row r="35" spans="2:14" ht="12" customHeight="1" thickBot="1">
      <c r="B35" s="351" t="s">
        <v>244</v>
      </c>
      <c r="C35" s="184">
        <v>1.3</v>
      </c>
      <c r="D35" s="355" t="s">
        <v>57</v>
      </c>
      <c r="E35" s="355" t="s">
        <v>324</v>
      </c>
      <c r="F35" s="360" t="s">
        <v>47</v>
      </c>
      <c r="G35" s="353" t="s">
        <v>328</v>
      </c>
      <c r="H35" s="186" t="s">
        <v>349</v>
      </c>
      <c r="I35" s="247">
        <v>1</v>
      </c>
      <c r="J35" s="248"/>
      <c r="K35" s="248">
        <v>5</v>
      </c>
      <c r="L35" s="243">
        <v>600</v>
      </c>
      <c r="M35" s="243">
        <v>718</v>
      </c>
      <c r="N35" s="453">
        <f t="shared" si="0"/>
        <v>1318</v>
      </c>
    </row>
    <row r="36" spans="2:14" ht="12" customHeight="1" thickBot="1">
      <c r="B36" s="351" t="s">
        <v>244</v>
      </c>
      <c r="C36" s="184">
        <v>1.3</v>
      </c>
      <c r="D36" s="355" t="s">
        <v>47</v>
      </c>
      <c r="E36" s="355" t="s">
        <v>345</v>
      </c>
      <c r="F36" s="360" t="s">
        <v>47</v>
      </c>
      <c r="G36" s="353" t="s">
        <v>328</v>
      </c>
      <c r="H36" s="186" t="s">
        <v>349</v>
      </c>
      <c r="I36" s="247">
        <v>1</v>
      </c>
      <c r="J36" s="248"/>
      <c r="K36" s="248">
        <v>5</v>
      </c>
      <c r="L36" s="243">
        <v>100</v>
      </c>
      <c r="M36" s="243">
        <v>360</v>
      </c>
      <c r="N36" s="453">
        <f t="shared" si="0"/>
        <v>460</v>
      </c>
    </row>
    <row r="37" spans="2:14" ht="12" customHeight="1" thickBot="1">
      <c r="B37" s="351" t="s">
        <v>244</v>
      </c>
      <c r="C37" s="184">
        <v>1.4</v>
      </c>
      <c r="D37" s="355" t="s">
        <v>47</v>
      </c>
      <c r="E37" s="355" t="s">
        <v>350</v>
      </c>
      <c r="F37" s="360" t="s">
        <v>47</v>
      </c>
      <c r="G37" s="353" t="s">
        <v>351</v>
      </c>
      <c r="H37" s="186" t="s">
        <v>352</v>
      </c>
      <c r="I37" s="247">
        <v>12</v>
      </c>
      <c r="J37" s="248"/>
      <c r="K37" s="248">
        <v>3</v>
      </c>
      <c r="L37" s="243">
        <v>1200</v>
      </c>
      <c r="M37" s="243">
        <v>2640</v>
      </c>
      <c r="N37" s="453">
        <f t="shared" si="0"/>
        <v>3840</v>
      </c>
    </row>
    <row r="38" spans="2:14" ht="12" customHeight="1" thickBot="1">
      <c r="B38" s="351" t="s">
        <v>244</v>
      </c>
      <c r="C38" s="184">
        <v>1.5</v>
      </c>
      <c r="D38" s="355" t="s">
        <v>47</v>
      </c>
      <c r="E38" s="355" t="s">
        <v>350</v>
      </c>
      <c r="F38" s="360" t="s">
        <v>47</v>
      </c>
      <c r="G38" s="353" t="s">
        <v>351</v>
      </c>
      <c r="H38" s="186" t="s">
        <v>353</v>
      </c>
      <c r="I38" s="247">
        <v>15</v>
      </c>
      <c r="J38" s="248"/>
      <c r="K38" s="248">
        <v>3</v>
      </c>
      <c r="L38" s="243">
        <v>1500</v>
      </c>
      <c r="M38" s="243">
        <v>3300</v>
      </c>
      <c r="N38" s="453">
        <f t="shared" si="0"/>
        <v>4800</v>
      </c>
    </row>
    <row r="39" spans="2:14" ht="12" customHeight="1">
      <c r="B39" s="351" t="s">
        <v>244</v>
      </c>
      <c r="C39" s="184">
        <v>1.6</v>
      </c>
      <c r="D39" s="355" t="s">
        <v>47</v>
      </c>
      <c r="E39" s="355" t="s">
        <v>350</v>
      </c>
      <c r="F39" s="360" t="s">
        <v>47</v>
      </c>
      <c r="G39" s="353" t="s">
        <v>351</v>
      </c>
      <c r="H39" s="186" t="s">
        <v>354</v>
      </c>
      <c r="I39" s="247">
        <v>12</v>
      </c>
      <c r="J39" s="248"/>
      <c r="K39" s="248">
        <v>3</v>
      </c>
      <c r="L39" s="243">
        <v>1200</v>
      </c>
      <c r="M39" s="243">
        <v>2640</v>
      </c>
      <c r="N39" s="454">
        <f t="shared" si="0"/>
        <v>3840</v>
      </c>
    </row>
    <row r="40" spans="2:14" ht="12" customHeight="1">
      <c r="B40" s="367" t="s">
        <v>244</v>
      </c>
      <c r="C40" s="184">
        <v>2.2000000000000002</v>
      </c>
      <c r="D40" s="185" t="s">
        <v>47</v>
      </c>
      <c r="E40" s="185" t="s">
        <v>327</v>
      </c>
      <c r="F40" s="184" t="s">
        <v>65</v>
      </c>
      <c r="G40" s="184" t="s">
        <v>323</v>
      </c>
      <c r="H40" s="186" t="s">
        <v>355</v>
      </c>
      <c r="I40" s="247">
        <v>2</v>
      </c>
      <c r="J40" s="248"/>
      <c r="K40" s="248">
        <v>6</v>
      </c>
      <c r="L40" s="243">
        <v>1000</v>
      </c>
      <c r="M40" s="243">
        <v>1720</v>
      </c>
      <c r="N40" s="454">
        <f t="shared" si="0"/>
        <v>2720</v>
      </c>
    </row>
    <row r="41" spans="2:14" ht="12" customHeight="1">
      <c r="B41" s="367" t="s">
        <v>244</v>
      </c>
      <c r="C41" s="184">
        <v>2.2000000000000002</v>
      </c>
      <c r="D41" s="185" t="s">
        <v>47</v>
      </c>
      <c r="E41" s="185" t="s">
        <v>327</v>
      </c>
      <c r="F41" s="184" t="s">
        <v>116</v>
      </c>
      <c r="G41" s="184" t="s">
        <v>321</v>
      </c>
      <c r="H41" s="186" t="s">
        <v>358</v>
      </c>
      <c r="I41" s="247">
        <v>2</v>
      </c>
      <c r="J41" s="248"/>
      <c r="K41" s="248">
        <v>6</v>
      </c>
      <c r="L41" s="243">
        <v>600</v>
      </c>
      <c r="M41" s="243">
        <v>1720</v>
      </c>
      <c r="N41" s="453">
        <f t="shared" si="0"/>
        <v>2320</v>
      </c>
    </row>
    <row r="42" spans="2:14" ht="12" customHeight="1">
      <c r="B42" s="367" t="s">
        <v>244</v>
      </c>
      <c r="C42" s="184">
        <v>2.2000000000000002</v>
      </c>
      <c r="D42" s="185" t="s">
        <v>47</v>
      </c>
      <c r="E42" s="185" t="s">
        <v>327</v>
      </c>
      <c r="F42" s="184" t="s">
        <v>120</v>
      </c>
      <c r="G42" s="184" t="s">
        <v>322</v>
      </c>
      <c r="H42" s="186" t="s">
        <v>358</v>
      </c>
      <c r="I42" s="247">
        <v>2</v>
      </c>
      <c r="J42" s="248"/>
      <c r="K42" s="248">
        <v>6</v>
      </c>
      <c r="L42" s="243">
        <v>800</v>
      </c>
      <c r="M42" s="243">
        <v>1720</v>
      </c>
      <c r="N42" s="453">
        <f t="shared" si="0"/>
        <v>2520</v>
      </c>
    </row>
    <row r="43" spans="2:14" ht="12" customHeight="1">
      <c r="B43" s="367" t="s">
        <v>244</v>
      </c>
      <c r="C43" s="184">
        <v>2.2000000000000002</v>
      </c>
      <c r="D43" s="185" t="s">
        <v>47</v>
      </c>
      <c r="E43" s="185" t="s">
        <v>327</v>
      </c>
      <c r="F43" s="184" t="s">
        <v>57</v>
      </c>
      <c r="G43" s="184" t="s">
        <v>324</v>
      </c>
      <c r="H43" s="186" t="s">
        <v>358</v>
      </c>
      <c r="I43" s="247">
        <v>2</v>
      </c>
      <c r="J43" s="248"/>
      <c r="K43" s="248">
        <v>6</v>
      </c>
      <c r="L43" s="243">
        <v>1200</v>
      </c>
      <c r="M43" s="243">
        <v>1720</v>
      </c>
      <c r="N43" s="453">
        <f t="shared" si="0"/>
        <v>2920</v>
      </c>
    </row>
    <row r="44" spans="2:14" ht="12" customHeight="1">
      <c r="B44" s="367" t="s">
        <v>244</v>
      </c>
      <c r="C44" s="184">
        <v>2.2000000000000002</v>
      </c>
      <c r="D44" s="185" t="s">
        <v>47</v>
      </c>
      <c r="E44" s="185" t="s">
        <v>356</v>
      </c>
      <c r="F44" s="184" t="s">
        <v>65</v>
      </c>
      <c r="G44" s="184" t="s">
        <v>323</v>
      </c>
      <c r="H44" s="186" t="s">
        <v>355</v>
      </c>
      <c r="I44" s="247">
        <v>1</v>
      </c>
      <c r="J44" s="248"/>
      <c r="K44" s="248">
        <v>6</v>
      </c>
      <c r="L44" s="243">
        <v>500</v>
      </c>
      <c r="M44" s="243">
        <v>860</v>
      </c>
      <c r="N44" s="454">
        <f t="shared" si="0"/>
        <v>1360</v>
      </c>
    </row>
    <row r="45" spans="2:14" ht="12" customHeight="1">
      <c r="B45" s="367" t="s">
        <v>244</v>
      </c>
      <c r="C45" s="184">
        <v>2.2000000000000002</v>
      </c>
      <c r="D45" s="185" t="s">
        <v>47</v>
      </c>
      <c r="E45" s="185" t="s">
        <v>356</v>
      </c>
      <c r="F45" s="184" t="s">
        <v>116</v>
      </c>
      <c r="G45" s="184" t="s">
        <v>321</v>
      </c>
      <c r="H45" s="186" t="s">
        <v>358</v>
      </c>
      <c r="I45" s="247">
        <v>1</v>
      </c>
      <c r="J45" s="248"/>
      <c r="K45" s="248">
        <v>6</v>
      </c>
      <c r="L45" s="243">
        <v>300</v>
      </c>
      <c r="M45" s="243">
        <v>860</v>
      </c>
      <c r="N45" s="454">
        <f t="shared" ref="N45:N76" si="1">SUM(L45:M45)</f>
        <v>1160</v>
      </c>
    </row>
    <row r="46" spans="2:14" ht="12" customHeight="1">
      <c r="B46" s="367" t="s">
        <v>244</v>
      </c>
      <c r="C46" s="184">
        <v>2.2000000000000002</v>
      </c>
      <c r="D46" s="185" t="s">
        <v>47</v>
      </c>
      <c r="E46" s="185" t="s">
        <v>347</v>
      </c>
      <c r="F46" s="184" t="s">
        <v>65</v>
      </c>
      <c r="G46" s="184" t="s">
        <v>323</v>
      </c>
      <c r="H46" s="186" t="s">
        <v>355</v>
      </c>
      <c r="I46" s="247">
        <v>1</v>
      </c>
      <c r="J46" s="248"/>
      <c r="K46" s="248">
        <v>6</v>
      </c>
      <c r="L46" s="243">
        <v>500</v>
      </c>
      <c r="M46" s="243">
        <v>860</v>
      </c>
      <c r="N46" s="453">
        <f t="shared" si="1"/>
        <v>1360</v>
      </c>
    </row>
    <row r="47" spans="2:14" ht="12" customHeight="1">
      <c r="B47" s="367" t="s">
        <v>244</v>
      </c>
      <c r="C47" s="184">
        <v>2.2000000000000002</v>
      </c>
      <c r="D47" s="185" t="s">
        <v>47</v>
      </c>
      <c r="E47" s="185" t="s">
        <v>347</v>
      </c>
      <c r="F47" s="184" t="s">
        <v>116</v>
      </c>
      <c r="G47" s="184" t="s">
        <v>321</v>
      </c>
      <c r="H47" s="186" t="s">
        <v>358</v>
      </c>
      <c r="I47" s="247">
        <v>1</v>
      </c>
      <c r="J47" s="248"/>
      <c r="K47" s="248">
        <v>6</v>
      </c>
      <c r="L47" s="243">
        <v>300</v>
      </c>
      <c r="M47" s="243">
        <v>860</v>
      </c>
      <c r="N47" s="453">
        <f t="shared" si="1"/>
        <v>1160</v>
      </c>
    </row>
    <row r="48" spans="2:14" ht="12" customHeight="1">
      <c r="B48" s="367" t="s">
        <v>244</v>
      </c>
      <c r="C48" s="184">
        <v>2.2000000000000002</v>
      </c>
      <c r="D48" s="185" t="s">
        <v>47</v>
      </c>
      <c r="E48" s="185" t="s">
        <v>346</v>
      </c>
      <c r="F48" s="184" t="s">
        <v>65</v>
      </c>
      <c r="G48" s="184" t="s">
        <v>323</v>
      </c>
      <c r="H48" s="186" t="s">
        <v>355</v>
      </c>
      <c r="I48" s="247">
        <v>1</v>
      </c>
      <c r="J48" s="248"/>
      <c r="K48" s="248">
        <v>6</v>
      </c>
      <c r="L48" s="243">
        <v>500</v>
      </c>
      <c r="M48" s="243">
        <v>860</v>
      </c>
      <c r="N48" s="453">
        <f t="shared" si="1"/>
        <v>1360</v>
      </c>
    </row>
    <row r="49" spans="2:14" ht="12" customHeight="1">
      <c r="B49" s="367" t="s">
        <v>244</v>
      </c>
      <c r="C49" s="184">
        <v>2.2000000000000002</v>
      </c>
      <c r="D49" s="185" t="s">
        <v>47</v>
      </c>
      <c r="E49" s="185" t="s">
        <v>346</v>
      </c>
      <c r="F49" s="184" t="s">
        <v>116</v>
      </c>
      <c r="G49" s="184" t="s">
        <v>321</v>
      </c>
      <c r="H49" s="186" t="s">
        <v>358</v>
      </c>
      <c r="I49" s="247">
        <v>1</v>
      </c>
      <c r="J49" s="248"/>
      <c r="K49" s="248">
        <v>6</v>
      </c>
      <c r="L49" s="243">
        <v>300</v>
      </c>
      <c r="M49" s="243">
        <v>860</v>
      </c>
      <c r="N49" s="453">
        <f t="shared" si="1"/>
        <v>1160</v>
      </c>
    </row>
    <row r="50" spans="2:14" ht="12" customHeight="1">
      <c r="B50" s="367" t="s">
        <v>244</v>
      </c>
      <c r="C50" s="184">
        <v>2.2000000000000002</v>
      </c>
      <c r="D50" s="185" t="s">
        <v>47</v>
      </c>
      <c r="E50" s="355" t="s">
        <v>348</v>
      </c>
      <c r="F50" s="184" t="s">
        <v>65</v>
      </c>
      <c r="G50" s="184" t="s">
        <v>323</v>
      </c>
      <c r="H50" s="186" t="s">
        <v>355</v>
      </c>
      <c r="I50" s="247">
        <v>1</v>
      </c>
      <c r="J50" s="248"/>
      <c r="K50" s="248">
        <v>6</v>
      </c>
      <c r="L50" s="243">
        <v>500</v>
      </c>
      <c r="M50" s="243">
        <v>860</v>
      </c>
      <c r="N50" s="453">
        <f t="shared" si="1"/>
        <v>1360</v>
      </c>
    </row>
    <row r="51" spans="2:14" ht="12" customHeight="1">
      <c r="B51" s="367" t="s">
        <v>244</v>
      </c>
      <c r="C51" s="184">
        <v>2.2000000000000002</v>
      </c>
      <c r="D51" s="185" t="s">
        <v>47</v>
      </c>
      <c r="E51" s="185" t="s">
        <v>357</v>
      </c>
      <c r="F51" s="184" t="s">
        <v>65</v>
      </c>
      <c r="G51" s="184" t="s">
        <v>323</v>
      </c>
      <c r="H51" s="186" t="s">
        <v>355</v>
      </c>
      <c r="I51" s="247">
        <v>1</v>
      </c>
      <c r="J51" s="248"/>
      <c r="K51" s="248">
        <v>6</v>
      </c>
      <c r="L51" s="243">
        <v>500</v>
      </c>
      <c r="M51" s="243">
        <v>860</v>
      </c>
      <c r="N51" s="453">
        <f t="shared" si="1"/>
        <v>1360</v>
      </c>
    </row>
    <row r="52" spans="2:14" ht="12" customHeight="1">
      <c r="B52" s="367" t="s">
        <v>244</v>
      </c>
      <c r="C52" s="184">
        <v>2.2000000000000002</v>
      </c>
      <c r="D52" s="185" t="s">
        <v>47</v>
      </c>
      <c r="E52" s="185" t="s">
        <v>357</v>
      </c>
      <c r="F52" s="184" t="s">
        <v>116</v>
      </c>
      <c r="G52" s="184" t="s">
        <v>321</v>
      </c>
      <c r="H52" s="186" t="s">
        <v>358</v>
      </c>
      <c r="I52" s="247">
        <v>1</v>
      </c>
      <c r="J52" s="248"/>
      <c r="K52" s="248">
        <v>6</v>
      </c>
      <c r="L52" s="243">
        <v>300</v>
      </c>
      <c r="M52" s="243">
        <v>860</v>
      </c>
      <c r="N52" s="453">
        <f t="shared" si="1"/>
        <v>1160</v>
      </c>
    </row>
    <row r="53" spans="2:14" ht="12" customHeight="1">
      <c r="B53" s="367" t="s">
        <v>244</v>
      </c>
      <c r="C53" s="184">
        <v>2.2000000000000002</v>
      </c>
      <c r="D53" s="185" t="s">
        <v>47</v>
      </c>
      <c r="E53" s="185" t="s">
        <v>325</v>
      </c>
      <c r="F53" s="184" t="s">
        <v>65</v>
      </c>
      <c r="G53" s="184" t="s">
        <v>323</v>
      </c>
      <c r="H53" s="186" t="s">
        <v>355</v>
      </c>
      <c r="I53" s="247">
        <v>2</v>
      </c>
      <c r="J53" s="248"/>
      <c r="K53" s="248">
        <v>6</v>
      </c>
      <c r="L53" s="243">
        <v>1000</v>
      </c>
      <c r="M53" s="243">
        <v>1720</v>
      </c>
      <c r="N53" s="454">
        <f t="shared" si="1"/>
        <v>2720</v>
      </c>
    </row>
    <row r="54" spans="2:14" ht="12" customHeight="1">
      <c r="B54" s="367" t="s">
        <v>244</v>
      </c>
      <c r="C54" s="184">
        <v>2.2000000000000002</v>
      </c>
      <c r="D54" s="185" t="s">
        <v>47</v>
      </c>
      <c r="E54" s="185" t="s">
        <v>325</v>
      </c>
      <c r="F54" s="184" t="s">
        <v>116</v>
      </c>
      <c r="G54" s="184" t="s">
        <v>321</v>
      </c>
      <c r="H54" s="186" t="s">
        <v>358</v>
      </c>
      <c r="I54" s="247">
        <v>2</v>
      </c>
      <c r="J54" s="248"/>
      <c r="K54" s="248">
        <v>6</v>
      </c>
      <c r="L54" s="243">
        <v>600</v>
      </c>
      <c r="M54" s="243">
        <v>1720</v>
      </c>
      <c r="N54" s="454">
        <f t="shared" si="1"/>
        <v>2320</v>
      </c>
    </row>
    <row r="55" spans="2:14" ht="12" customHeight="1">
      <c r="B55" s="367" t="s">
        <v>244</v>
      </c>
      <c r="C55" s="184">
        <v>2.2000000000000002</v>
      </c>
      <c r="D55" s="185" t="s">
        <v>47</v>
      </c>
      <c r="E55" s="185" t="s">
        <v>325</v>
      </c>
      <c r="F55" s="184" t="s">
        <v>120</v>
      </c>
      <c r="G55" s="184" t="s">
        <v>322</v>
      </c>
      <c r="H55" s="186" t="s">
        <v>358</v>
      </c>
      <c r="I55" s="247">
        <v>2</v>
      </c>
      <c r="J55" s="248"/>
      <c r="K55" s="248">
        <v>6</v>
      </c>
      <c r="L55" s="243">
        <v>800</v>
      </c>
      <c r="M55" s="243">
        <v>1720</v>
      </c>
      <c r="N55" s="453">
        <f t="shared" si="1"/>
        <v>2520</v>
      </c>
    </row>
    <row r="56" spans="2:14" ht="12" customHeight="1">
      <c r="B56" s="367" t="s">
        <v>244</v>
      </c>
      <c r="C56" s="184">
        <v>2.2000000000000002</v>
      </c>
      <c r="D56" s="185" t="s">
        <v>47</v>
      </c>
      <c r="E56" s="185" t="s">
        <v>325</v>
      </c>
      <c r="F56" s="184" t="s">
        <v>57</v>
      </c>
      <c r="G56" s="184" t="s">
        <v>324</v>
      </c>
      <c r="H56" s="186" t="s">
        <v>358</v>
      </c>
      <c r="I56" s="247">
        <v>2</v>
      </c>
      <c r="J56" s="248"/>
      <c r="K56" s="248">
        <v>6</v>
      </c>
      <c r="L56" s="243">
        <v>1200</v>
      </c>
      <c r="M56" s="243">
        <v>1720</v>
      </c>
      <c r="N56" s="453">
        <f t="shared" si="1"/>
        <v>2920</v>
      </c>
    </row>
    <row r="57" spans="2:14" ht="12" customHeight="1">
      <c r="B57" s="367" t="s">
        <v>244</v>
      </c>
      <c r="C57" s="184">
        <v>2.2000000000000002</v>
      </c>
      <c r="D57" s="185" t="s">
        <v>47</v>
      </c>
      <c r="E57" s="185" t="s">
        <v>326</v>
      </c>
      <c r="F57" s="184" t="s">
        <v>65</v>
      </c>
      <c r="G57" s="184" t="s">
        <v>323</v>
      </c>
      <c r="H57" s="186" t="s">
        <v>355</v>
      </c>
      <c r="I57" s="247">
        <v>2</v>
      </c>
      <c r="J57" s="248"/>
      <c r="K57" s="248">
        <v>6</v>
      </c>
      <c r="L57" s="243">
        <v>1000</v>
      </c>
      <c r="M57" s="243">
        <v>1720</v>
      </c>
      <c r="N57" s="453">
        <f t="shared" si="1"/>
        <v>2720</v>
      </c>
    </row>
    <row r="58" spans="2:14" ht="12" customHeight="1">
      <c r="B58" s="367" t="s">
        <v>244</v>
      </c>
      <c r="C58" s="184">
        <v>2.2000000000000002</v>
      </c>
      <c r="D58" s="185" t="s">
        <v>47</v>
      </c>
      <c r="E58" s="185" t="s">
        <v>326</v>
      </c>
      <c r="F58" s="184" t="s">
        <v>116</v>
      </c>
      <c r="G58" s="184" t="s">
        <v>321</v>
      </c>
      <c r="H58" s="186" t="s">
        <v>358</v>
      </c>
      <c r="I58" s="247">
        <v>2</v>
      </c>
      <c r="J58" s="248"/>
      <c r="K58" s="248">
        <v>6</v>
      </c>
      <c r="L58" s="243">
        <v>600</v>
      </c>
      <c r="M58" s="243">
        <v>1720</v>
      </c>
      <c r="N58" s="454">
        <f t="shared" si="1"/>
        <v>2320</v>
      </c>
    </row>
    <row r="59" spans="2:14" ht="12" customHeight="1">
      <c r="B59" s="367" t="s">
        <v>244</v>
      </c>
      <c r="C59" s="184">
        <v>2.2000000000000002</v>
      </c>
      <c r="D59" s="185" t="s">
        <v>47</v>
      </c>
      <c r="E59" s="185" t="s">
        <v>326</v>
      </c>
      <c r="F59" s="184" t="s">
        <v>120</v>
      </c>
      <c r="G59" s="184" t="s">
        <v>322</v>
      </c>
      <c r="H59" s="186" t="s">
        <v>358</v>
      </c>
      <c r="I59" s="247">
        <v>2</v>
      </c>
      <c r="J59" s="248"/>
      <c r="K59" s="248">
        <v>6</v>
      </c>
      <c r="L59" s="243">
        <v>800</v>
      </c>
      <c r="M59" s="243">
        <v>1720</v>
      </c>
      <c r="N59" s="454">
        <f t="shared" si="1"/>
        <v>2520</v>
      </c>
    </row>
    <row r="60" spans="2:14" ht="12" customHeight="1">
      <c r="B60" s="367" t="s">
        <v>244</v>
      </c>
      <c r="C60" s="184">
        <v>2.2000000000000002</v>
      </c>
      <c r="D60" s="185" t="s">
        <v>47</v>
      </c>
      <c r="E60" s="185" t="s">
        <v>326</v>
      </c>
      <c r="F60" s="184" t="s">
        <v>57</v>
      </c>
      <c r="G60" s="184" t="s">
        <v>324</v>
      </c>
      <c r="H60" s="186" t="s">
        <v>358</v>
      </c>
      <c r="I60" s="247">
        <v>2</v>
      </c>
      <c r="J60" s="248"/>
      <c r="K60" s="248">
        <v>6</v>
      </c>
      <c r="L60" s="243">
        <v>1200</v>
      </c>
      <c r="M60" s="243">
        <v>1720</v>
      </c>
      <c r="N60" s="453">
        <f t="shared" si="1"/>
        <v>2920</v>
      </c>
    </row>
    <row r="61" spans="2:14" ht="12" customHeight="1">
      <c r="B61" s="367" t="s">
        <v>244</v>
      </c>
      <c r="C61" s="184">
        <v>2.2000000000000002</v>
      </c>
      <c r="D61" s="185" t="s">
        <v>47</v>
      </c>
      <c r="E61" s="185" t="s">
        <v>328</v>
      </c>
      <c r="F61" s="184" t="s">
        <v>65</v>
      </c>
      <c r="G61" s="184" t="s">
        <v>323</v>
      </c>
      <c r="H61" s="186" t="s">
        <v>355</v>
      </c>
      <c r="I61" s="247">
        <v>3</v>
      </c>
      <c r="J61" s="248"/>
      <c r="K61" s="248">
        <v>6</v>
      </c>
      <c r="L61" s="243">
        <v>1500</v>
      </c>
      <c r="M61" s="243">
        <v>2580</v>
      </c>
      <c r="N61" s="453">
        <f t="shared" si="1"/>
        <v>4080</v>
      </c>
    </row>
    <row r="62" spans="2:14" ht="12" customHeight="1">
      <c r="B62" s="367" t="s">
        <v>244</v>
      </c>
      <c r="C62" s="184">
        <v>2.2000000000000002</v>
      </c>
      <c r="D62" s="185" t="s">
        <v>47</v>
      </c>
      <c r="E62" s="185" t="s">
        <v>328</v>
      </c>
      <c r="F62" s="184" t="s">
        <v>116</v>
      </c>
      <c r="G62" s="184" t="s">
        <v>321</v>
      </c>
      <c r="H62" s="186" t="s">
        <v>358</v>
      </c>
      <c r="I62" s="247">
        <v>4</v>
      </c>
      <c r="J62" s="248"/>
      <c r="K62" s="248">
        <v>6</v>
      </c>
      <c r="L62" s="243">
        <v>1200</v>
      </c>
      <c r="M62" s="243">
        <v>3440</v>
      </c>
      <c r="N62" s="453">
        <f t="shared" si="1"/>
        <v>4640</v>
      </c>
    </row>
    <row r="63" spans="2:14" ht="12" customHeight="1">
      <c r="B63" s="367" t="s">
        <v>244</v>
      </c>
      <c r="C63" s="184">
        <v>2.2000000000000002</v>
      </c>
      <c r="D63" s="185" t="s">
        <v>47</v>
      </c>
      <c r="E63" s="185" t="s">
        <v>328</v>
      </c>
      <c r="F63" s="184" t="s">
        <v>120</v>
      </c>
      <c r="G63" s="184" t="s">
        <v>322</v>
      </c>
      <c r="H63" s="186" t="s">
        <v>358</v>
      </c>
      <c r="I63" s="247">
        <v>3</v>
      </c>
      <c r="J63" s="248"/>
      <c r="K63" s="248">
        <v>6</v>
      </c>
      <c r="L63" s="243">
        <v>1200</v>
      </c>
      <c r="M63" s="243">
        <v>2580</v>
      </c>
      <c r="N63" s="453">
        <f t="shared" si="1"/>
        <v>3780</v>
      </c>
    </row>
    <row r="64" spans="2:14" ht="12" customHeight="1">
      <c r="B64" s="367" t="s">
        <v>244</v>
      </c>
      <c r="C64" s="184">
        <v>2.2000000000000002</v>
      </c>
      <c r="D64" s="185" t="s">
        <v>47</v>
      </c>
      <c r="E64" s="185" t="s">
        <v>328</v>
      </c>
      <c r="F64" s="184" t="s">
        <v>57</v>
      </c>
      <c r="G64" s="184" t="s">
        <v>324</v>
      </c>
      <c r="H64" s="186" t="s">
        <v>358</v>
      </c>
      <c r="I64" s="247">
        <v>3</v>
      </c>
      <c r="J64" s="248"/>
      <c r="K64" s="248">
        <v>6</v>
      </c>
      <c r="L64" s="243">
        <v>1800</v>
      </c>
      <c r="M64" s="243">
        <v>1720</v>
      </c>
      <c r="N64" s="454">
        <f t="shared" si="1"/>
        <v>3520</v>
      </c>
    </row>
    <row r="65" spans="2:14" ht="12" customHeight="1" thickBot="1">
      <c r="B65" s="367" t="s">
        <v>244</v>
      </c>
      <c r="C65" s="184">
        <v>2.2000000000000002</v>
      </c>
      <c r="D65" s="185" t="s">
        <v>47</v>
      </c>
      <c r="E65" s="355" t="s">
        <v>345</v>
      </c>
      <c r="F65" s="184" t="s">
        <v>65</v>
      </c>
      <c r="G65" s="184" t="s">
        <v>323</v>
      </c>
      <c r="H65" s="186" t="s">
        <v>355</v>
      </c>
      <c r="I65" s="247">
        <v>1</v>
      </c>
      <c r="J65" s="248"/>
      <c r="K65" s="248">
        <v>6</v>
      </c>
      <c r="L65" s="243">
        <v>500</v>
      </c>
      <c r="M65" s="243">
        <v>860</v>
      </c>
      <c r="N65" s="454">
        <f t="shared" si="1"/>
        <v>1360</v>
      </c>
    </row>
    <row r="66" spans="2:14" ht="12" customHeight="1" thickBot="1">
      <c r="B66" s="367" t="s">
        <v>244</v>
      </c>
      <c r="C66" s="184" t="s">
        <v>332</v>
      </c>
      <c r="D66" s="415" t="s">
        <v>47</v>
      </c>
      <c r="E66" s="415" t="s">
        <v>327</v>
      </c>
      <c r="F66" s="360" t="s">
        <v>47</v>
      </c>
      <c r="G66" s="353" t="s">
        <v>328</v>
      </c>
      <c r="H66" s="368" t="s">
        <v>359</v>
      </c>
      <c r="I66" s="247">
        <v>3</v>
      </c>
      <c r="J66" s="248"/>
      <c r="K66" s="248">
        <v>4</v>
      </c>
      <c r="L66" s="243">
        <v>300</v>
      </c>
      <c r="M66" s="243">
        <v>870</v>
      </c>
      <c r="N66" s="453">
        <f t="shared" si="1"/>
        <v>1170</v>
      </c>
    </row>
    <row r="67" spans="2:14" ht="12" customHeight="1" thickBot="1">
      <c r="B67" s="367" t="s">
        <v>244</v>
      </c>
      <c r="C67" s="184" t="s">
        <v>332</v>
      </c>
      <c r="D67" s="355" t="s">
        <v>65</v>
      </c>
      <c r="E67" s="355" t="s">
        <v>323</v>
      </c>
      <c r="F67" s="360" t="s">
        <v>47</v>
      </c>
      <c r="G67" s="353" t="s">
        <v>328</v>
      </c>
      <c r="H67" s="368" t="s">
        <v>359</v>
      </c>
      <c r="I67" s="247">
        <v>2</v>
      </c>
      <c r="J67" s="248"/>
      <c r="K67" s="248">
        <v>5</v>
      </c>
      <c r="L67" s="243">
        <v>1000</v>
      </c>
      <c r="M67" s="243">
        <v>1436</v>
      </c>
      <c r="N67" s="453">
        <f t="shared" si="1"/>
        <v>2436</v>
      </c>
    </row>
    <row r="68" spans="2:14" ht="12" customHeight="1" thickBot="1">
      <c r="B68" s="367" t="s">
        <v>244</v>
      </c>
      <c r="C68" s="184" t="s">
        <v>332</v>
      </c>
      <c r="D68" s="414" t="s">
        <v>116</v>
      </c>
      <c r="E68" s="414" t="s">
        <v>321</v>
      </c>
      <c r="F68" s="360" t="s">
        <v>47</v>
      </c>
      <c r="G68" s="353" t="s">
        <v>328</v>
      </c>
      <c r="H68" s="368" t="s">
        <v>359</v>
      </c>
      <c r="I68" s="247">
        <v>2</v>
      </c>
      <c r="J68" s="248"/>
      <c r="K68" s="248">
        <v>5</v>
      </c>
      <c r="L68" s="243">
        <v>600</v>
      </c>
      <c r="M68" s="243">
        <v>1436</v>
      </c>
      <c r="N68" s="453">
        <f t="shared" si="1"/>
        <v>2036</v>
      </c>
    </row>
    <row r="69" spans="2:14" ht="12" customHeight="1" thickBot="1">
      <c r="B69" s="367" t="s">
        <v>244</v>
      </c>
      <c r="C69" s="184" t="s">
        <v>332</v>
      </c>
      <c r="D69" s="355" t="s">
        <v>120</v>
      </c>
      <c r="E69" s="355" t="s">
        <v>322</v>
      </c>
      <c r="F69" s="360" t="s">
        <v>47</v>
      </c>
      <c r="G69" s="353" t="s">
        <v>328</v>
      </c>
      <c r="H69" s="368" t="s">
        <v>359</v>
      </c>
      <c r="I69" s="247">
        <v>2</v>
      </c>
      <c r="J69" s="248"/>
      <c r="K69" s="248">
        <v>5</v>
      </c>
      <c r="L69" s="243">
        <v>800</v>
      </c>
      <c r="M69" s="243">
        <v>1436</v>
      </c>
      <c r="N69" s="453">
        <f t="shared" si="1"/>
        <v>2236</v>
      </c>
    </row>
    <row r="70" spans="2:14" ht="12" customHeight="1" thickBot="1">
      <c r="B70" s="367" t="s">
        <v>244</v>
      </c>
      <c r="C70" s="184" t="s">
        <v>332</v>
      </c>
      <c r="D70" s="355" t="s">
        <v>47</v>
      </c>
      <c r="E70" s="355" t="s">
        <v>325</v>
      </c>
      <c r="F70" s="360" t="s">
        <v>47</v>
      </c>
      <c r="G70" s="353" t="s">
        <v>328</v>
      </c>
      <c r="H70" s="368" t="s">
        <v>359</v>
      </c>
      <c r="I70" s="247">
        <v>3</v>
      </c>
      <c r="J70" s="248"/>
      <c r="K70" s="248">
        <v>4</v>
      </c>
      <c r="L70" s="243">
        <v>300</v>
      </c>
      <c r="M70" s="243">
        <v>870</v>
      </c>
      <c r="N70" s="453">
        <f t="shared" si="1"/>
        <v>1170</v>
      </c>
    </row>
    <row r="71" spans="2:14" ht="12" customHeight="1" thickBot="1">
      <c r="B71" s="367" t="s">
        <v>244</v>
      </c>
      <c r="C71" s="184" t="s">
        <v>332</v>
      </c>
      <c r="D71" s="355" t="s">
        <v>47</v>
      </c>
      <c r="E71" s="355" t="s">
        <v>326</v>
      </c>
      <c r="F71" s="360" t="s">
        <v>47</v>
      </c>
      <c r="G71" s="353" t="s">
        <v>328</v>
      </c>
      <c r="H71" s="368" t="s">
        <v>359</v>
      </c>
      <c r="I71" s="247">
        <v>3</v>
      </c>
      <c r="J71" s="248"/>
      <c r="K71" s="248">
        <v>4</v>
      </c>
      <c r="L71" s="243">
        <v>300</v>
      </c>
      <c r="M71" s="243">
        <v>870</v>
      </c>
      <c r="N71" s="453">
        <f t="shared" si="1"/>
        <v>1170</v>
      </c>
    </row>
    <row r="72" spans="2:14" ht="12" customHeight="1" thickBot="1">
      <c r="B72" s="367" t="s">
        <v>244</v>
      </c>
      <c r="C72" s="184" t="s">
        <v>332</v>
      </c>
      <c r="D72" s="355" t="s">
        <v>57</v>
      </c>
      <c r="E72" s="355" t="s">
        <v>324</v>
      </c>
      <c r="F72" s="360" t="s">
        <v>47</v>
      </c>
      <c r="G72" s="353" t="s">
        <v>328</v>
      </c>
      <c r="H72" s="368" t="s">
        <v>359</v>
      </c>
      <c r="I72" s="247">
        <v>1</v>
      </c>
      <c r="J72" s="248"/>
      <c r="K72" s="248">
        <v>5</v>
      </c>
      <c r="L72" s="243">
        <v>600</v>
      </c>
      <c r="M72" s="243">
        <v>718</v>
      </c>
      <c r="N72" s="453">
        <f t="shared" si="1"/>
        <v>1318</v>
      </c>
    </row>
    <row r="73" spans="2:14" ht="12" customHeight="1">
      <c r="B73" s="369" t="s">
        <v>244</v>
      </c>
      <c r="C73" s="184">
        <v>3.3</v>
      </c>
      <c r="D73" s="355" t="s">
        <v>47</v>
      </c>
      <c r="E73" s="355" t="s">
        <v>350</v>
      </c>
      <c r="F73" s="360" t="s">
        <v>47</v>
      </c>
      <c r="G73" s="353" t="s">
        <v>351</v>
      </c>
      <c r="H73" s="186" t="s">
        <v>360</v>
      </c>
      <c r="I73" s="247">
        <v>35</v>
      </c>
      <c r="J73" s="248"/>
      <c r="K73" s="248">
        <v>3</v>
      </c>
      <c r="L73" s="243">
        <v>3500</v>
      </c>
      <c r="M73" s="243">
        <v>7700</v>
      </c>
      <c r="N73" s="454">
        <f t="shared" si="1"/>
        <v>11200</v>
      </c>
    </row>
    <row r="74" spans="2:14" ht="12" customHeight="1">
      <c r="B74" s="369" t="s">
        <v>244</v>
      </c>
      <c r="C74" s="184">
        <v>4.0999999999999996</v>
      </c>
      <c r="D74" s="185" t="s">
        <v>47</v>
      </c>
      <c r="E74" s="185" t="s">
        <v>327</v>
      </c>
      <c r="F74" s="184" t="s">
        <v>116</v>
      </c>
      <c r="G74" s="184" t="s">
        <v>321</v>
      </c>
      <c r="H74" s="186" t="s">
        <v>361</v>
      </c>
      <c r="I74" s="247">
        <v>2</v>
      </c>
      <c r="J74" s="248"/>
      <c r="K74" s="248">
        <v>5</v>
      </c>
      <c r="L74" s="243">
        <v>800</v>
      </c>
      <c r="M74" s="243">
        <v>1436</v>
      </c>
      <c r="N74" s="454">
        <f t="shared" si="1"/>
        <v>2236</v>
      </c>
    </row>
    <row r="75" spans="2:14" ht="12" customHeight="1">
      <c r="B75" s="369" t="s">
        <v>244</v>
      </c>
      <c r="C75" s="184">
        <v>4.0999999999999996</v>
      </c>
      <c r="D75" s="185" t="s">
        <v>47</v>
      </c>
      <c r="E75" s="185" t="s">
        <v>356</v>
      </c>
      <c r="F75" s="184" t="s">
        <v>116</v>
      </c>
      <c r="G75" s="184" t="s">
        <v>321</v>
      </c>
      <c r="H75" s="186" t="s">
        <v>361</v>
      </c>
      <c r="I75" s="247">
        <v>1</v>
      </c>
      <c r="J75" s="248"/>
      <c r="K75" s="248">
        <v>5</v>
      </c>
      <c r="L75" s="243">
        <v>400</v>
      </c>
      <c r="M75" s="243">
        <v>718</v>
      </c>
      <c r="N75" s="453">
        <f t="shared" si="1"/>
        <v>1118</v>
      </c>
    </row>
    <row r="76" spans="2:14" ht="12" customHeight="1">
      <c r="B76" s="369" t="s">
        <v>244</v>
      </c>
      <c r="C76" s="184">
        <v>4.0999999999999996</v>
      </c>
      <c r="D76" s="185" t="s">
        <v>47</v>
      </c>
      <c r="E76" s="185" t="s">
        <v>347</v>
      </c>
      <c r="F76" s="184" t="s">
        <v>116</v>
      </c>
      <c r="G76" s="184" t="s">
        <v>321</v>
      </c>
      <c r="H76" s="186" t="s">
        <v>361</v>
      </c>
      <c r="I76" s="247">
        <v>1</v>
      </c>
      <c r="J76" s="248"/>
      <c r="K76" s="248">
        <v>5</v>
      </c>
      <c r="L76" s="243">
        <v>400</v>
      </c>
      <c r="M76" s="243">
        <v>718</v>
      </c>
      <c r="N76" s="453">
        <f t="shared" si="1"/>
        <v>1118</v>
      </c>
    </row>
    <row r="77" spans="2:14" ht="12" customHeight="1">
      <c r="B77" s="369" t="s">
        <v>244</v>
      </c>
      <c r="C77" s="184">
        <v>4.0999999999999996</v>
      </c>
      <c r="D77" s="185" t="s">
        <v>47</v>
      </c>
      <c r="E77" s="185" t="s">
        <v>346</v>
      </c>
      <c r="F77" s="184" t="s">
        <v>116</v>
      </c>
      <c r="G77" s="184" t="s">
        <v>321</v>
      </c>
      <c r="H77" s="186" t="s">
        <v>361</v>
      </c>
      <c r="I77" s="247">
        <v>1</v>
      </c>
      <c r="J77" s="248"/>
      <c r="K77" s="248">
        <v>5</v>
      </c>
      <c r="L77" s="243">
        <v>400</v>
      </c>
      <c r="M77" s="243">
        <v>718</v>
      </c>
      <c r="N77" s="453">
        <f t="shared" ref="N77:N106" si="2">SUM(L77:M77)</f>
        <v>1118</v>
      </c>
    </row>
    <row r="78" spans="2:14" ht="12" customHeight="1">
      <c r="B78" s="369" t="s">
        <v>244</v>
      </c>
      <c r="C78" s="184">
        <v>4.0999999999999996</v>
      </c>
      <c r="D78" s="355" t="s">
        <v>65</v>
      </c>
      <c r="E78" s="355" t="s">
        <v>323</v>
      </c>
      <c r="F78" s="184" t="s">
        <v>116</v>
      </c>
      <c r="G78" s="184" t="s">
        <v>321</v>
      </c>
      <c r="H78" s="186" t="s">
        <v>361</v>
      </c>
      <c r="I78" s="247">
        <v>1</v>
      </c>
      <c r="J78" s="248"/>
      <c r="K78" s="248">
        <v>5</v>
      </c>
      <c r="L78" s="243">
        <v>500</v>
      </c>
      <c r="M78" s="243">
        <v>718</v>
      </c>
      <c r="N78" s="453">
        <f t="shared" si="2"/>
        <v>1218</v>
      </c>
    </row>
    <row r="79" spans="2:14" ht="12" customHeight="1">
      <c r="B79" s="369" t="s">
        <v>244</v>
      </c>
      <c r="C79" s="184">
        <v>4.0999999999999996</v>
      </c>
      <c r="D79" s="185" t="s">
        <v>47</v>
      </c>
      <c r="E79" s="355" t="s">
        <v>348</v>
      </c>
      <c r="F79" s="184" t="s">
        <v>116</v>
      </c>
      <c r="G79" s="184" t="s">
        <v>321</v>
      </c>
      <c r="H79" s="186" t="s">
        <v>361</v>
      </c>
      <c r="I79" s="247">
        <v>1</v>
      </c>
      <c r="J79" s="248"/>
      <c r="K79" s="248">
        <v>5</v>
      </c>
      <c r="L79" s="243">
        <v>400</v>
      </c>
      <c r="M79" s="243">
        <v>718</v>
      </c>
      <c r="N79" s="453">
        <f t="shared" si="2"/>
        <v>1118</v>
      </c>
    </row>
    <row r="80" spans="2:14" ht="12" customHeight="1">
      <c r="B80" s="369" t="s">
        <v>244</v>
      </c>
      <c r="C80" s="184">
        <v>4.0999999999999996</v>
      </c>
      <c r="D80" s="185" t="s">
        <v>47</v>
      </c>
      <c r="E80" s="185" t="s">
        <v>357</v>
      </c>
      <c r="F80" s="184" t="s">
        <v>116</v>
      </c>
      <c r="G80" s="184" t="s">
        <v>321</v>
      </c>
      <c r="H80" s="186" t="s">
        <v>361</v>
      </c>
      <c r="I80" s="247">
        <v>1</v>
      </c>
      <c r="J80" s="248"/>
      <c r="K80" s="248">
        <v>5</v>
      </c>
      <c r="L80" s="243">
        <v>400</v>
      </c>
      <c r="M80" s="243">
        <v>718</v>
      </c>
      <c r="N80" s="453">
        <f t="shared" si="2"/>
        <v>1118</v>
      </c>
    </row>
    <row r="81" spans="2:14" ht="12" customHeight="1">
      <c r="B81" s="369" t="s">
        <v>244</v>
      </c>
      <c r="C81" s="184">
        <v>4.0999999999999996</v>
      </c>
      <c r="D81" s="355" t="s">
        <v>120</v>
      </c>
      <c r="E81" s="355" t="s">
        <v>322</v>
      </c>
      <c r="F81" s="184" t="s">
        <v>116</v>
      </c>
      <c r="G81" s="184" t="s">
        <v>321</v>
      </c>
      <c r="H81" s="186" t="s">
        <v>361</v>
      </c>
      <c r="I81" s="247">
        <v>1</v>
      </c>
      <c r="J81" s="248"/>
      <c r="K81" s="248">
        <v>5</v>
      </c>
      <c r="L81" s="243">
        <v>400</v>
      </c>
      <c r="M81" s="243">
        <v>718</v>
      </c>
      <c r="N81" s="453">
        <f t="shared" si="2"/>
        <v>1118</v>
      </c>
    </row>
    <row r="82" spans="2:14" ht="12" customHeight="1">
      <c r="B82" s="369" t="s">
        <v>244</v>
      </c>
      <c r="C82" s="184">
        <v>4.0999999999999996</v>
      </c>
      <c r="D82" s="185" t="s">
        <v>47</v>
      </c>
      <c r="E82" s="185" t="s">
        <v>325</v>
      </c>
      <c r="F82" s="184" t="s">
        <v>116</v>
      </c>
      <c r="G82" s="184" t="s">
        <v>321</v>
      </c>
      <c r="H82" s="186" t="s">
        <v>361</v>
      </c>
      <c r="I82" s="247">
        <v>2</v>
      </c>
      <c r="J82" s="248"/>
      <c r="K82" s="248">
        <v>5</v>
      </c>
      <c r="L82" s="243">
        <v>800</v>
      </c>
      <c r="M82" s="243">
        <v>1436</v>
      </c>
      <c r="N82" s="454">
        <f t="shared" si="2"/>
        <v>2236</v>
      </c>
    </row>
    <row r="83" spans="2:14" ht="12" customHeight="1">
      <c r="B83" s="369" t="s">
        <v>244</v>
      </c>
      <c r="C83" s="184">
        <v>4.0999999999999996</v>
      </c>
      <c r="D83" s="185" t="s">
        <v>47</v>
      </c>
      <c r="E83" s="185" t="s">
        <v>326</v>
      </c>
      <c r="F83" s="184" t="s">
        <v>116</v>
      </c>
      <c r="G83" s="184" t="s">
        <v>321</v>
      </c>
      <c r="H83" s="186" t="s">
        <v>361</v>
      </c>
      <c r="I83" s="247">
        <v>2</v>
      </c>
      <c r="J83" s="248"/>
      <c r="K83" s="248">
        <v>5</v>
      </c>
      <c r="L83" s="243">
        <v>800</v>
      </c>
      <c r="M83" s="243">
        <v>1436</v>
      </c>
      <c r="N83" s="454">
        <f t="shared" si="2"/>
        <v>2236</v>
      </c>
    </row>
    <row r="84" spans="2:14" ht="12" customHeight="1">
      <c r="B84" s="369" t="s">
        <v>244</v>
      </c>
      <c r="C84" s="184">
        <v>4.0999999999999996</v>
      </c>
      <c r="D84" s="185" t="s">
        <v>47</v>
      </c>
      <c r="E84" s="185" t="s">
        <v>328</v>
      </c>
      <c r="F84" s="184" t="s">
        <v>116</v>
      </c>
      <c r="G84" s="184" t="s">
        <v>321</v>
      </c>
      <c r="H84" s="186" t="s">
        <v>361</v>
      </c>
      <c r="I84" s="247">
        <v>4</v>
      </c>
      <c r="J84" s="248"/>
      <c r="K84" s="248">
        <v>5</v>
      </c>
      <c r="L84" s="243">
        <v>1600</v>
      </c>
      <c r="M84" s="243">
        <v>2872</v>
      </c>
      <c r="N84" s="453">
        <f t="shared" si="2"/>
        <v>4472</v>
      </c>
    </row>
    <row r="85" spans="2:14" ht="12" customHeight="1">
      <c r="B85" s="369" t="s">
        <v>244</v>
      </c>
      <c r="C85" s="184">
        <v>4.0999999999999996</v>
      </c>
      <c r="D85" s="355" t="s">
        <v>57</v>
      </c>
      <c r="E85" s="355" t="s">
        <v>324</v>
      </c>
      <c r="F85" s="184" t="s">
        <v>116</v>
      </c>
      <c r="G85" s="184" t="s">
        <v>321</v>
      </c>
      <c r="H85" s="186" t="s">
        <v>361</v>
      </c>
      <c r="I85" s="247">
        <v>1</v>
      </c>
      <c r="J85" s="248"/>
      <c r="K85" s="248">
        <v>5</v>
      </c>
      <c r="L85" s="243">
        <v>600</v>
      </c>
      <c r="M85" s="243">
        <v>718</v>
      </c>
      <c r="N85" s="453">
        <f t="shared" si="2"/>
        <v>1318</v>
      </c>
    </row>
    <row r="86" spans="2:14" ht="12" customHeight="1">
      <c r="B86" s="369" t="s">
        <v>244</v>
      </c>
      <c r="C86" s="184">
        <v>4.0999999999999996</v>
      </c>
      <c r="D86" s="185" t="s">
        <v>47</v>
      </c>
      <c r="E86" s="355" t="s">
        <v>345</v>
      </c>
      <c r="F86" s="184" t="s">
        <v>116</v>
      </c>
      <c r="G86" s="184" t="s">
        <v>321</v>
      </c>
      <c r="H86" s="186" t="s">
        <v>361</v>
      </c>
      <c r="I86" s="247">
        <v>1</v>
      </c>
      <c r="J86" s="248"/>
      <c r="K86" s="248">
        <v>5</v>
      </c>
      <c r="L86" s="243">
        <v>400</v>
      </c>
      <c r="M86" s="248">
        <v>718</v>
      </c>
      <c r="N86" s="453">
        <f t="shared" si="2"/>
        <v>1118</v>
      </c>
    </row>
    <row r="87" spans="2:14" ht="12" customHeight="1">
      <c r="B87" s="369" t="s">
        <v>246</v>
      </c>
      <c r="C87" s="184">
        <v>6.4</v>
      </c>
      <c r="D87" s="185" t="s">
        <v>47</v>
      </c>
      <c r="E87" s="355" t="s">
        <v>350</v>
      </c>
      <c r="F87" s="184" t="s">
        <v>47</v>
      </c>
      <c r="G87" s="184" t="s">
        <v>351</v>
      </c>
      <c r="H87" s="186" t="s">
        <v>362</v>
      </c>
      <c r="I87" s="247">
        <v>12</v>
      </c>
      <c r="J87" s="248"/>
      <c r="K87" s="248">
        <v>3</v>
      </c>
      <c r="L87" s="243">
        <v>1200</v>
      </c>
      <c r="M87" s="243">
        <v>2640</v>
      </c>
      <c r="N87" s="453">
        <f t="shared" si="2"/>
        <v>3840</v>
      </c>
    </row>
    <row r="88" spans="2:14" ht="12" customHeight="1">
      <c r="B88" s="369" t="s">
        <v>248</v>
      </c>
      <c r="C88" s="184">
        <v>8.1999999999999993</v>
      </c>
      <c r="D88" s="185" t="s">
        <v>47</v>
      </c>
      <c r="E88" s="355" t="s">
        <v>350</v>
      </c>
      <c r="F88" s="184" t="s">
        <v>47</v>
      </c>
      <c r="G88" s="184" t="s">
        <v>351</v>
      </c>
      <c r="H88" s="186" t="s">
        <v>363</v>
      </c>
      <c r="I88" s="247">
        <v>54</v>
      </c>
      <c r="J88" s="248"/>
      <c r="K88" s="248">
        <v>3</v>
      </c>
      <c r="L88" s="243">
        <v>5400</v>
      </c>
      <c r="M88" s="243">
        <v>11880</v>
      </c>
      <c r="N88" s="453">
        <f t="shared" si="2"/>
        <v>17280</v>
      </c>
    </row>
    <row r="89" spans="2:14" ht="12" customHeight="1">
      <c r="B89" s="369" t="s">
        <v>248</v>
      </c>
      <c r="C89" s="184">
        <v>8.4</v>
      </c>
      <c r="D89" s="185" t="s">
        <v>47</v>
      </c>
      <c r="E89" s="185" t="s">
        <v>327</v>
      </c>
      <c r="F89" s="184" t="s">
        <v>47</v>
      </c>
      <c r="G89" s="184" t="s">
        <v>328</v>
      </c>
      <c r="H89" s="186" t="s">
        <v>366</v>
      </c>
      <c r="I89" s="247">
        <v>1</v>
      </c>
      <c r="J89" s="248"/>
      <c r="K89" s="248">
        <v>4</v>
      </c>
      <c r="L89" s="243">
        <v>100</v>
      </c>
      <c r="M89" s="243">
        <v>290</v>
      </c>
      <c r="N89" s="454">
        <f t="shared" si="2"/>
        <v>390</v>
      </c>
    </row>
    <row r="90" spans="2:14" ht="12" customHeight="1">
      <c r="B90" s="369" t="s">
        <v>248</v>
      </c>
      <c r="C90" s="184">
        <v>8.4</v>
      </c>
      <c r="D90" s="185" t="s">
        <v>47</v>
      </c>
      <c r="E90" s="355" t="s">
        <v>347</v>
      </c>
      <c r="F90" s="360" t="s">
        <v>47</v>
      </c>
      <c r="G90" s="147" t="s">
        <v>328</v>
      </c>
      <c r="H90" s="186" t="s">
        <v>365</v>
      </c>
      <c r="I90" s="247">
        <v>1</v>
      </c>
      <c r="J90" s="248"/>
      <c r="K90" s="248">
        <v>3</v>
      </c>
      <c r="L90" s="243">
        <v>100</v>
      </c>
      <c r="M90" s="243">
        <v>220</v>
      </c>
      <c r="N90" s="454">
        <f t="shared" si="2"/>
        <v>320</v>
      </c>
    </row>
    <row r="91" spans="2:14" ht="12" customHeight="1" thickBot="1">
      <c r="B91" s="369" t="s">
        <v>248</v>
      </c>
      <c r="C91" s="184">
        <v>8.4</v>
      </c>
      <c r="D91" s="185" t="s">
        <v>47</v>
      </c>
      <c r="E91" s="185" t="s">
        <v>347</v>
      </c>
      <c r="F91" s="184" t="s">
        <v>47</v>
      </c>
      <c r="G91" s="184" t="s">
        <v>328</v>
      </c>
      <c r="H91" s="186" t="s">
        <v>366</v>
      </c>
      <c r="I91" s="247">
        <v>1</v>
      </c>
      <c r="J91" s="248"/>
      <c r="K91" s="248">
        <v>4</v>
      </c>
      <c r="L91" s="243">
        <v>100</v>
      </c>
      <c r="M91" s="243">
        <v>290</v>
      </c>
      <c r="N91" s="453">
        <f t="shared" si="2"/>
        <v>390</v>
      </c>
    </row>
    <row r="92" spans="2:14" ht="12" customHeight="1" thickBot="1">
      <c r="B92" s="369" t="s">
        <v>248</v>
      </c>
      <c r="C92" s="184">
        <v>8.4</v>
      </c>
      <c r="D92" s="185" t="s">
        <v>47</v>
      </c>
      <c r="E92" s="355" t="s">
        <v>346</v>
      </c>
      <c r="F92" s="360" t="s">
        <v>47</v>
      </c>
      <c r="G92" s="353" t="s">
        <v>328</v>
      </c>
      <c r="H92" s="186" t="s">
        <v>365</v>
      </c>
      <c r="I92" s="247">
        <v>1</v>
      </c>
      <c r="J92" s="248"/>
      <c r="K92" s="248">
        <v>3</v>
      </c>
      <c r="L92" s="243">
        <v>100</v>
      </c>
      <c r="M92" s="243">
        <v>220</v>
      </c>
      <c r="N92" s="453">
        <f t="shared" si="2"/>
        <v>320</v>
      </c>
    </row>
    <row r="93" spans="2:14" ht="12" customHeight="1" thickBot="1">
      <c r="B93" s="369" t="s">
        <v>248</v>
      </c>
      <c r="C93" s="184">
        <v>8.4</v>
      </c>
      <c r="D93" s="185" t="s">
        <v>47</v>
      </c>
      <c r="E93" s="185" t="s">
        <v>346</v>
      </c>
      <c r="F93" s="184" t="s">
        <v>47</v>
      </c>
      <c r="G93" s="417" t="s">
        <v>328</v>
      </c>
      <c r="H93" s="186" t="s">
        <v>366</v>
      </c>
      <c r="I93" s="247">
        <v>1</v>
      </c>
      <c r="J93" s="248"/>
      <c r="K93" s="248">
        <v>4</v>
      </c>
      <c r="L93" s="243">
        <v>100</v>
      </c>
      <c r="M93" s="243">
        <v>290</v>
      </c>
      <c r="N93" s="453">
        <f t="shared" si="2"/>
        <v>390</v>
      </c>
    </row>
    <row r="94" spans="2:14" ht="12" customHeight="1" thickBot="1">
      <c r="B94" s="369" t="s">
        <v>248</v>
      </c>
      <c r="C94" s="184">
        <v>8.4</v>
      </c>
      <c r="D94" s="355" t="s">
        <v>65</v>
      </c>
      <c r="E94" s="355" t="s">
        <v>323</v>
      </c>
      <c r="F94" s="184" t="s">
        <v>47</v>
      </c>
      <c r="G94" s="417" t="s">
        <v>328</v>
      </c>
      <c r="H94" s="186" t="s">
        <v>366</v>
      </c>
      <c r="I94" s="247">
        <v>1</v>
      </c>
      <c r="J94" s="248"/>
      <c r="K94" s="248">
        <v>4</v>
      </c>
      <c r="L94" s="243">
        <v>500</v>
      </c>
      <c r="M94" s="243">
        <v>576</v>
      </c>
      <c r="N94" s="453">
        <f t="shared" si="2"/>
        <v>1076</v>
      </c>
    </row>
    <row r="95" spans="2:14" ht="12" customHeight="1">
      <c r="B95" s="369" t="s">
        <v>248</v>
      </c>
      <c r="C95" s="184">
        <v>8.4</v>
      </c>
      <c r="D95" s="185" t="s">
        <v>47</v>
      </c>
      <c r="E95" s="355" t="s">
        <v>348</v>
      </c>
      <c r="F95" s="360" t="s">
        <v>47</v>
      </c>
      <c r="G95" s="353" t="s">
        <v>328</v>
      </c>
      <c r="H95" s="186" t="s">
        <v>365</v>
      </c>
      <c r="I95" s="247">
        <v>1</v>
      </c>
      <c r="J95" s="248"/>
      <c r="K95" s="248">
        <v>3</v>
      </c>
      <c r="L95" s="243">
        <v>100</v>
      </c>
      <c r="M95" s="243">
        <v>220</v>
      </c>
      <c r="N95" s="453">
        <f t="shared" si="2"/>
        <v>320</v>
      </c>
    </row>
    <row r="96" spans="2:14" ht="12" customHeight="1">
      <c r="B96" s="369" t="s">
        <v>248</v>
      </c>
      <c r="C96" s="184">
        <v>8.4</v>
      </c>
      <c r="D96" s="185" t="s">
        <v>47</v>
      </c>
      <c r="E96" s="355" t="s">
        <v>348</v>
      </c>
      <c r="F96" s="184" t="s">
        <v>47</v>
      </c>
      <c r="G96" s="184" t="s">
        <v>328</v>
      </c>
      <c r="H96" s="186" t="s">
        <v>366</v>
      </c>
      <c r="I96" s="247">
        <v>1</v>
      </c>
      <c r="J96" s="248"/>
      <c r="K96" s="248">
        <v>4</v>
      </c>
      <c r="L96" s="243">
        <v>100</v>
      </c>
      <c r="M96" s="243">
        <v>290</v>
      </c>
      <c r="N96" s="453">
        <f t="shared" si="2"/>
        <v>390</v>
      </c>
    </row>
    <row r="97" spans="2:14" ht="12" customHeight="1">
      <c r="B97" s="369" t="s">
        <v>248</v>
      </c>
      <c r="C97" s="184">
        <v>8.4</v>
      </c>
      <c r="D97" s="355" t="s">
        <v>116</v>
      </c>
      <c r="E97" s="355" t="s">
        <v>321</v>
      </c>
      <c r="F97" s="184" t="s">
        <v>65</v>
      </c>
      <c r="G97" s="184" t="s">
        <v>323</v>
      </c>
      <c r="H97" s="186" t="s">
        <v>364</v>
      </c>
      <c r="I97" s="247">
        <v>1</v>
      </c>
      <c r="J97" s="248"/>
      <c r="K97" s="248">
        <v>4</v>
      </c>
      <c r="L97" s="243">
        <v>500</v>
      </c>
      <c r="M97" s="243">
        <v>576</v>
      </c>
      <c r="N97" s="453">
        <f t="shared" si="2"/>
        <v>1076</v>
      </c>
    </row>
    <row r="98" spans="2:14" ht="12" customHeight="1">
      <c r="B98" s="369" t="s">
        <v>248</v>
      </c>
      <c r="C98" s="184">
        <v>8.4</v>
      </c>
      <c r="D98" s="185" t="s">
        <v>116</v>
      </c>
      <c r="E98" s="185" t="s">
        <v>321</v>
      </c>
      <c r="F98" s="184" t="s">
        <v>47</v>
      </c>
      <c r="G98" s="184" t="s">
        <v>328</v>
      </c>
      <c r="H98" s="186" t="s">
        <v>366</v>
      </c>
      <c r="I98" s="247">
        <v>1</v>
      </c>
      <c r="J98" s="248"/>
      <c r="K98" s="248">
        <v>4</v>
      </c>
      <c r="L98" s="243">
        <v>300</v>
      </c>
      <c r="M98" s="243">
        <v>576</v>
      </c>
      <c r="N98" s="453">
        <f t="shared" si="2"/>
        <v>876</v>
      </c>
    </row>
    <row r="99" spans="2:14" ht="12" customHeight="1">
      <c r="B99" s="369" t="s">
        <v>248</v>
      </c>
      <c r="C99" s="184">
        <v>8.4</v>
      </c>
      <c r="D99" s="355" t="s">
        <v>120</v>
      </c>
      <c r="E99" s="355" t="s">
        <v>322</v>
      </c>
      <c r="F99" s="184" t="s">
        <v>65</v>
      </c>
      <c r="G99" s="184" t="s">
        <v>323</v>
      </c>
      <c r="H99" s="186" t="s">
        <v>364</v>
      </c>
      <c r="I99" s="247">
        <v>1</v>
      </c>
      <c r="J99" s="248"/>
      <c r="K99" s="248">
        <v>4</v>
      </c>
      <c r="L99" s="243">
        <v>500</v>
      </c>
      <c r="M99" s="243">
        <v>576</v>
      </c>
      <c r="N99" s="453">
        <f t="shared" si="2"/>
        <v>1076</v>
      </c>
    </row>
    <row r="100" spans="2:14" ht="12" customHeight="1">
      <c r="B100" s="369" t="s">
        <v>248</v>
      </c>
      <c r="C100" s="184">
        <v>8.4</v>
      </c>
      <c r="D100" s="355" t="s">
        <v>120</v>
      </c>
      <c r="E100" s="355" t="s">
        <v>322</v>
      </c>
      <c r="F100" s="184" t="s">
        <v>47</v>
      </c>
      <c r="G100" s="184" t="s">
        <v>328</v>
      </c>
      <c r="H100" s="186" t="s">
        <v>366</v>
      </c>
      <c r="I100" s="247">
        <v>1</v>
      </c>
      <c r="J100" s="248"/>
      <c r="K100" s="248">
        <v>4</v>
      </c>
      <c r="L100" s="243">
        <v>400</v>
      </c>
      <c r="M100" s="243">
        <v>576</v>
      </c>
      <c r="N100" s="453">
        <f t="shared" si="2"/>
        <v>976</v>
      </c>
    </row>
    <row r="101" spans="2:14" ht="12" customHeight="1">
      <c r="B101" s="369" t="s">
        <v>248</v>
      </c>
      <c r="C101" s="184">
        <v>8.4</v>
      </c>
      <c r="D101" s="185" t="s">
        <v>47</v>
      </c>
      <c r="E101" s="185" t="s">
        <v>325</v>
      </c>
      <c r="F101" s="184" t="s">
        <v>47</v>
      </c>
      <c r="G101" s="184" t="s">
        <v>328</v>
      </c>
      <c r="H101" s="186" t="s">
        <v>366</v>
      </c>
      <c r="I101" s="247">
        <v>1</v>
      </c>
      <c r="J101" s="248"/>
      <c r="K101" s="248">
        <v>4</v>
      </c>
      <c r="L101" s="243">
        <v>100</v>
      </c>
      <c r="M101" s="243">
        <v>290</v>
      </c>
      <c r="N101" s="454">
        <f t="shared" si="2"/>
        <v>390</v>
      </c>
    </row>
    <row r="102" spans="2:14" ht="12" customHeight="1">
      <c r="B102" s="369" t="s">
        <v>248</v>
      </c>
      <c r="C102" s="184">
        <v>8.4</v>
      </c>
      <c r="D102" s="185" t="s">
        <v>47</v>
      </c>
      <c r="E102" s="185" t="s">
        <v>326</v>
      </c>
      <c r="F102" s="184" t="s">
        <v>47</v>
      </c>
      <c r="G102" s="184" t="s">
        <v>328</v>
      </c>
      <c r="H102" s="186" t="s">
        <v>366</v>
      </c>
      <c r="I102" s="247">
        <v>1</v>
      </c>
      <c r="J102" s="248"/>
      <c r="K102" s="248">
        <v>4</v>
      </c>
      <c r="L102" s="243">
        <v>100</v>
      </c>
      <c r="M102" s="243">
        <v>290</v>
      </c>
      <c r="N102" s="454">
        <f t="shared" si="2"/>
        <v>390</v>
      </c>
    </row>
    <row r="103" spans="2:14">
      <c r="B103" s="369" t="s">
        <v>248</v>
      </c>
      <c r="C103" s="184">
        <v>8.4</v>
      </c>
      <c r="D103" s="355" t="s">
        <v>57</v>
      </c>
      <c r="E103" s="355" t="s">
        <v>324</v>
      </c>
      <c r="F103" s="184" t="s">
        <v>65</v>
      </c>
      <c r="G103" s="184" t="s">
        <v>323</v>
      </c>
      <c r="H103" s="186" t="s">
        <v>364</v>
      </c>
      <c r="I103" s="247">
        <v>1</v>
      </c>
      <c r="J103" s="248"/>
      <c r="K103" s="248">
        <v>4</v>
      </c>
      <c r="L103" s="243">
        <v>500</v>
      </c>
      <c r="M103" s="243">
        <v>576</v>
      </c>
      <c r="N103" s="453">
        <f t="shared" si="2"/>
        <v>1076</v>
      </c>
    </row>
    <row r="104" spans="2:14">
      <c r="B104" s="369" t="s">
        <v>248</v>
      </c>
      <c r="C104" s="184">
        <v>8.4</v>
      </c>
      <c r="D104" s="355" t="s">
        <v>57</v>
      </c>
      <c r="E104" s="355" t="s">
        <v>324</v>
      </c>
      <c r="F104" s="184" t="s">
        <v>47</v>
      </c>
      <c r="G104" s="184" t="s">
        <v>328</v>
      </c>
      <c r="H104" s="186" t="s">
        <v>366</v>
      </c>
      <c r="I104" s="247">
        <v>1</v>
      </c>
      <c r="J104" s="248"/>
      <c r="K104" s="248">
        <v>4</v>
      </c>
      <c r="L104" s="243">
        <v>600</v>
      </c>
      <c r="M104" s="243">
        <v>576</v>
      </c>
      <c r="N104" s="453">
        <f t="shared" si="2"/>
        <v>1176</v>
      </c>
    </row>
    <row r="105" spans="2:14">
      <c r="B105" s="369" t="s">
        <v>248</v>
      </c>
      <c r="C105" s="184">
        <v>8.4</v>
      </c>
      <c r="D105" s="185" t="s">
        <v>47</v>
      </c>
      <c r="E105" s="355" t="s">
        <v>345</v>
      </c>
      <c r="F105" s="360" t="s">
        <v>47</v>
      </c>
      <c r="G105" s="147" t="s">
        <v>328</v>
      </c>
      <c r="H105" s="186" t="s">
        <v>365</v>
      </c>
      <c r="I105" s="247">
        <v>1</v>
      </c>
      <c r="J105" s="248"/>
      <c r="K105" s="248">
        <v>3</v>
      </c>
      <c r="L105" s="243">
        <v>100</v>
      </c>
      <c r="M105" s="243">
        <v>220</v>
      </c>
      <c r="N105" s="453">
        <f t="shared" si="2"/>
        <v>320</v>
      </c>
    </row>
    <row r="106" spans="2:14">
      <c r="B106" s="369" t="s">
        <v>248</v>
      </c>
      <c r="C106" s="184">
        <v>8.4</v>
      </c>
      <c r="D106" s="185" t="s">
        <v>47</v>
      </c>
      <c r="E106" s="355" t="s">
        <v>345</v>
      </c>
      <c r="F106" s="184" t="s">
        <v>47</v>
      </c>
      <c r="G106" s="184" t="s">
        <v>328</v>
      </c>
      <c r="H106" s="186" t="s">
        <v>366</v>
      </c>
      <c r="I106" s="247">
        <v>1</v>
      </c>
      <c r="J106" s="248"/>
      <c r="K106" s="248">
        <v>4</v>
      </c>
      <c r="L106" s="243">
        <v>100</v>
      </c>
      <c r="M106" s="243">
        <v>290</v>
      </c>
      <c r="N106" s="453">
        <f t="shared" si="2"/>
        <v>390</v>
      </c>
    </row>
    <row r="107" spans="2:14">
      <c r="B107" s="183"/>
      <c r="C107" s="184"/>
      <c r="D107" s="185"/>
      <c r="E107" s="185"/>
      <c r="F107" s="184"/>
      <c r="G107" s="184"/>
      <c r="H107" s="186"/>
      <c r="I107" s="247"/>
      <c r="J107" s="248"/>
      <c r="K107" s="248"/>
      <c r="L107" s="243"/>
      <c r="M107" s="243"/>
      <c r="N107" s="276"/>
    </row>
    <row r="108" spans="2:14">
      <c r="B108" s="183"/>
      <c r="C108" s="184"/>
      <c r="D108" s="185"/>
      <c r="E108" s="185"/>
      <c r="F108" s="184"/>
      <c r="G108" s="184"/>
      <c r="H108" s="186"/>
      <c r="I108" s="247"/>
      <c r="J108" s="248"/>
      <c r="K108" s="248"/>
      <c r="L108" s="243"/>
      <c r="M108" s="243"/>
      <c r="N108" s="276"/>
    </row>
    <row r="109" spans="2:14">
      <c r="B109" s="183"/>
      <c r="C109" s="184"/>
      <c r="D109" s="185"/>
      <c r="E109" s="185"/>
      <c r="F109" s="184"/>
      <c r="G109" s="184"/>
      <c r="H109" s="186"/>
      <c r="I109" s="247"/>
      <c r="J109" s="248"/>
      <c r="K109" s="248"/>
      <c r="L109" s="243"/>
      <c r="M109" s="243"/>
      <c r="N109" s="276"/>
    </row>
    <row r="110" spans="2:14" ht="13.5" thickBot="1">
      <c r="B110" s="180"/>
      <c r="C110" s="187"/>
      <c r="D110" s="188"/>
      <c r="E110" s="188"/>
      <c r="F110" s="189"/>
      <c r="G110" s="189"/>
      <c r="H110" s="190"/>
      <c r="I110" s="249"/>
      <c r="J110" s="250"/>
      <c r="K110" s="250"/>
      <c r="L110" s="244"/>
      <c r="M110" s="244"/>
      <c r="N110" s="277"/>
    </row>
    <row r="111" spans="2:14" ht="15" thickBot="1">
      <c r="B111" s="13" t="s">
        <v>305</v>
      </c>
      <c r="C111" s="281"/>
      <c r="D111" s="126"/>
      <c r="E111" s="113"/>
      <c r="F111" s="113"/>
      <c r="G111" s="113"/>
      <c r="H111" s="113"/>
      <c r="J111" s="524" t="s">
        <v>283</v>
      </c>
      <c r="K111" s="525"/>
      <c r="L111" s="127"/>
      <c r="M111" s="127"/>
      <c r="N111" s="271">
        <f>SUM(N13:N110)</f>
        <v>174796</v>
      </c>
    </row>
    <row r="113" spans="2:15" ht="15.75" customHeight="1">
      <c r="B113" s="57" t="s">
        <v>175</v>
      </c>
      <c r="C113" s="2"/>
    </row>
    <row r="114" spans="2:15" ht="13.5" thickBot="1">
      <c r="C114" s="5"/>
    </row>
    <row r="115" spans="2:15" ht="21.75" customHeight="1">
      <c r="B115" s="514" t="s">
        <v>168</v>
      </c>
      <c r="C115" s="520" t="s">
        <v>232</v>
      </c>
      <c r="D115" s="495" t="s">
        <v>8</v>
      </c>
      <c r="E115" s="496"/>
      <c r="F115" s="495" t="s">
        <v>9</v>
      </c>
      <c r="G115" s="497"/>
      <c r="H115" s="498" t="s">
        <v>291</v>
      </c>
      <c r="I115" s="498" t="s">
        <v>271</v>
      </c>
      <c r="J115" s="497" t="s">
        <v>10</v>
      </c>
      <c r="K115" s="496"/>
      <c r="L115" s="304" t="s">
        <v>293</v>
      </c>
      <c r="M115" s="305"/>
      <c r="N115" s="455"/>
      <c r="O115" s="102"/>
    </row>
    <row r="116" spans="2:15" ht="28.5" customHeight="1">
      <c r="B116" s="515"/>
      <c r="C116" s="518"/>
      <c r="D116" s="521" t="s">
        <v>0</v>
      </c>
      <c r="E116" s="521" t="s">
        <v>160</v>
      </c>
      <c r="F116" s="503" t="s">
        <v>0</v>
      </c>
      <c r="G116" s="522" t="s">
        <v>160</v>
      </c>
      <c r="H116" s="499"/>
      <c r="I116" s="499"/>
      <c r="J116" s="533" t="s">
        <v>179</v>
      </c>
      <c r="K116" s="521" t="s">
        <v>169</v>
      </c>
      <c r="L116" s="532" t="s">
        <v>174</v>
      </c>
      <c r="M116" s="503" t="s">
        <v>170</v>
      </c>
      <c r="N116" s="526" t="s">
        <v>173</v>
      </c>
    </row>
    <row r="117" spans="2:15" ht="17.25" customHeight="1" thickBot="1">
      <c r="B117" s="516"/>
      <c r="C117" s="519"/>
      <c r="D117" s="513"/>
      <c r="E117" s="513"/>
      <c r="F117" s="504"/>
      <c r="G117" s="509"/>
      <c r="H117" s="500"/>
      <c r="I117" s="500"/>
      <c r="J117" s="511"/>
      <c r="K117" s="513"/>
      <c r="L117" s="529"/>
      <c r="M117" s="504"/>
      <c r="N117" s="527"/>
    </row>
    <row r="118" spans="2:15">
      <c r="B118" s="179"/>
      <c r="C118" s="173"/>
      <c r="D118" s="182"/>
      <c r="E118" s="182"/>
      <c r="F118" s="173"/>
      <c r="G118" s="173"/>
      <c r="H118" s="181"/>
      <c r="I118" s="245"/>
      <c r="J118" s="246"/>
      <c r="K118" s="246"/>
      <c r="L118" s="242"/>
      <c r="M118" s="242"/>
      <c r="N118" s="275"/>
    </row>
    <row r="119" spans="2:15">
      <c r="B119" s="183"/>
      <c r="C119" s="184"/>
      <c r="D119" s="191"/>
      <c r="E119" s="191"/>
      <c r="F119" s="184"/>
      <c r="G119" s="184"/>
      <c r="H119" s="186"/>
      <c r="I119" s="247"/>
      <c r="J119" s="248"/>
      <c r="K119" s="248"/>
      <c r="L119" s="243"/>
      <c r="M119" s="243"/>
      <c r="N119" s="276"/>
    </row>
    <row r="120" spans="2:15">
      <c r="B120" s="183"/>
      <c r="C120" s="184"/>
      <c r="D120" s="191"/>
      <c r="E120" s="191"/>
      <c r="F120" s="184"/>
      <c r="G120" s="184"/>
      <c r="H120" s="186"/>
      <c r="I120" s="247"/>
      <c r="J120" s="248"/>
      <c r="K120" s="248"/>
      <c r="L120" s="243"/>
      <c r="M120" s="243"/>
      <c r="N120" s="276"/>
    </row>
    <row r="121" spans="2:15" ht="13.5" thickBot="1">
      <c r="B121" s="180"/>
      <c r="C121" s="187"/>
      <c r="D121" s="192"/>
      <c r="E121" s="192"/>
      <c r="F121" s="189"/>
      <c r="G121" s="189"/>
      <c r="H121" s="190"/>
      <c r="I121" s="249"/>
      <c r="J121" s="250"/>
      <c r="K121" s="250"/>
      <c r="L121" s="244"/>
      <c r="M121" s="244"/>
      <c r="N121" s="277"/>
    </row>
    <row r="122" spans="2:15" ht="15" thickBot="1">
      <c r="B122" s="13" t="s">
        <v>305</v>
      </c>
      <c r="C122" s="281"/>
      <c r="D122" s="126"/>
      <c r="E122" s="113"/>
      <c r="F122" s="113"/>
      <c r="G122" s="113"/>
      <c r="H122" s="113"/>
      <c r="K122" s="491" t="s">
        <v>283</v>
      </c>
      <c r="L122" s="492"/>
      <c r="M122" s="306"/>
      <c r="N122" s="292">
        <f>SUM(N118:N121)</f>
        <v>0</v>
      </c>
    </row>
    <row r="123" spans="2:15" ht="12" customHeight="1" thickBot="1">
      <c r="H123" s="26"/>
      <c r="I123" s="26"/>
      <c r="J123" s="26"/>
      <c r="K123" s="26"/>
      <c r="L123" s="25"/>
    </row>
    <row r="124" spans="2:15" ht="19.5" customHeight="1" thickBot="1">
      <c r="E124" t="s">
        <v>139</v>
      </c>
      <c r="K124" s="128" t="s">
        <v>284</v>
      </c>
      <c r="L124" s="115"/>
      <c r="M124" s="115" t="s">
        <v>139</v>
      </c>
      <c r="N124" s="293">
        <f>N111+N122</f>
        <v>174796</v>
      </c>
    </row>
    <row r="125" spans="2:15">
      <c r="C125" s="25"/>
      <c r="H125" t="s">
        <v>139</v>
      </c>
    </row>
  </sheetData>
  <sheetProtection insertRows="0" deleteRows="0"/>
  <autoFilter ref="E1:E125"/>
  <sortState ref="B13:M106">
    <sortCondition ref="C13:C106"/>
  </sortState>
  <mergeCells count="35">
    <mergeCell ref="G116:G117"/>
    <mergeCell ref="F11:F12"/>
    <mergeCell ref="J115:K115"/>
    <mergeCell ref="J111:K111"/>
    <mergeCell ref="N116:N117"/>
    <mergeCell ref="L11:L12"/>
    <mergeCell ref="M11:M12"/>
    <mergeCell ref="N11:N12"/>
    <mergeCell ref="L116:L117"/>
    <mergeCell ref="M116:M117"/>
    <mergeCell ref="J116:J117"/>
    <mergeCell ref="K116:K117"/>
    <mergeCell ref="B10:B12"/>
    <mergeCell ref="C10:C12"/>
    <mergeCell ref="B115:B117"/>
    <mergeCell ref="C115:C117"/>
    <mergeCell ref="E11:E12"/>
    <mergeCell ref="D116:D117"/>
    <mergeCell ref="E116:E117"/>
    <mergeCell ref="K122:L122"/>
    <mergeCell ref="D10:E10"/>
    <mergeCell ref="D115:E115"/>
    <mergeCell ref="F115:G115"/>
    <mergeCell ref="H10:H12"/>
    <mergeCell ref="H115:H117"/>
    <mergeCell ref="I115:I117"/>
    <mergeCell ref="D11:D12"/>
    <mergeCell ref="F116:F117"/>
    <mergeCell ref="L10:N10"/>
    <mergeCell ref="I10:I12"/>
    <mergeCell ref="J10:K10"/>
    <mergeCell ref="G11:G12"/>
    <mergeCell ref="J11:J12"/>
    <mergeCell ref="K11:K12"/>
    <mergeCell ref="F10:G10"/>
  </mergeCells>
  <phoneticPr fontId="1" type="noConversion"/>
  <pageMargins left="0.35" right="0.15748031496062992" top="0.59055118110236227" bottom="0.39370078740157483" header="0.51181102362204722" footer="0.19685039370078741"/>
  <pageSetup paperSize="9" scale="89" orientation="landscape" verticalDpi="525" r:id="rId1"/>
  <headerFooter alignWithMargins="0"/>
</worksheet>
</file>

<file path=xl/worksheets/sheet5.xml><?xml version="1.0" encoding="utf-8"?>
<worksheet xmlns="http://schemas.openxmlformats.org/spreadsheetml/2006/main" xmlns:r="http://schemas.openxmlformats.org/officeDocument/2006/relationships">
  <sheetPr codeName="Sheet5"/>
  <dimension ref="B1:I121"/>
  <sheetViews>
    <sheetView showGridLines="0" workbookViewId="0">
      <selection activeCell="K129" sqref="K129"/>
    </sheetView>
  </sheetViews>
  <sheetFormatPr defaultRowHeight="12.75"/>
  <cols>
    <col min="1" max="1" width="5.28515625" style="13" customWidth="1"/>
    <col min="2" max="2" width="10.85546875" style="13" customWidth="1"/>
    <col min="3" max="3" width="9.5703125" style="13" customWidth="1"/>
    <col min="4" max="4" width="51.42578125" style="13" customWidth="1"/>
    <col min="5" max="5" width="16.42578125" style="13" customWidth="1"/>
    <col min="6" max="6" width="8.5703125" style="13" customWidth="1"/>
    <col min="7" max="7" width="11.85546875" style="13" customWidth="1"/>
    <col min="8" max="8" width="19.5703125" style="13" customWidth="1"/>
    <col min="9" max="16384" width="9.140625" style="13"/>
  </cols>
  <sheetData>
    <row r="1" spans="2:9" ht="20.25" customHeight="1">
      <c r="B1" s="473" t="s">
        <v>308</v>
      </c>
      <c r="C1" s="473"/>
      <c r="D1" s="473"/>
      <c r="E1" s="473"/>
      <c r="F1" s="473"/>
      <c r="G1" s="473"/>
    </row>
    <row r="2" spans="2:9" ht="18.75">
      <c r="B2" s="34"/>
      <c r="C2" s="34"/>
      <c r="D2" s="34"/>
      <c r="E2" s="34"/>
      <c r="F2" s="34"/>
      <c r="G2" s="34"/>
      <c r="H2" s="108" t="s">
        <v>257</v>
      </c>
    </row>
    <row r="3" spans="2:9">
      <c r="C3" s="34"/>
      <c r="D3" s="34"/>
      <c r="E3" s="34"/>
      <c r="F3" s="34"/>
      <c r="G3" s="34"/>
    </row>
    <row r="5" spans="2:9" ht="18.75">
      <c r="B5" s="90"/>
      <c r="C5" s="85" t="s">
        <v>254</v>
      </c>
      <c r="D5" s="90"/>
    </row>
    <row r="6" spans="2:9" ht="14.25">
      <c r="B6" s="1"/>
    </row>
    <row r="7" spans="2:9" ht="14.25" customHeight="1" thickBot="1">
      <c r="F7" s="48"/>
      <c r="G7" s="48"/>
      <c r="H7" s="48"/>
    </row>
    <row r="8" spans="2:9" ht="40.5" customHeight="1">
      <c r="B8" s="514" t="s">
        <v>168</v>
      </c>
      <c r="C8" s="462" t="s">
        <v>508</v>
      </c>
      <c r="D8" s="520" t="s">
        <v>1</v>
      </c>
      <c r="E8" s="520" t="s">
        <v>176</v>
      </c>
      <c r="F8" s="520" t="s">
        <v>0</v>
      </c>
      <c r="G8" s="520" t="s">
        <v>294</v>
      </c>
      <c r="H8" s="530" t="s">
        <v>319</v>
      </c>
    </row>
    <row r="9" spans="2:9" ht="20.25" customHeight="1" thickBot="1">
      <c r="B9" s="516"/>
      <c r="C9" s="486"/>
      <c r="D9" s="519"/>
      <c r="E9" s="519"/>
      <c r="F9" s="519"/>
      <c r="G9" s="519"/>
      <c r="H9" s="531"/>
    </row>
    <row r="10" spans="2:9" ht="13.5" thickBot="1">
      <c r="B10" s="383" t="s">
        <v>244</v>
      </c>
      <c r="C10" s="251" t="s">
        <v>332</v>
      </c>
      <c r="D10" s="375" t="s">
        <v>423</v>
      </c>
      <c r="E10" s="384" t="s">
        <v>328</v>
      </c>
      <c r="F10" s="251" t="s">
        <v>47</v>
      </c>
      <c r="G10" s="254"/>
      <c r="H10" s="442">
        <v>1800</v>
      </c>
      <c r="I10" s="48"/>
    </row>
    <row r="11" spans="2:9" ht="13.5" thickBot="1">
      <c r="B11" s="383" t="s">
        <v>244</v>
      </c>
      <c r="C11" s="251" t="s">
        <v>332</v>
      </c>
      <c r="D11" s="385" t="s">
        <v>424</v>
      </c>
      <c r="E11" s="386" t="s">
        <v>328</v>
      </c>
      <c r="F11" s="251" t="s">
        <v>47</v>
      </c>
      <c r="G11" s="387"/>
      <c r="H11" s="443">
        <v>1350</v>
      </c>
    </row>
    <row r="12" spans="2:9" ht="13.5" thickBot="1">
      <c r="B12" s="383" t="s">
        <v>244</v>
      </c>
      <c r="C12" s="251" t="s">
        <v>332</v>
      </c>
      <c r="D12" s="385" t="s">
        <v>425</v>
      </c>
      <c r="E12" s="386" t="s">
        <v>328</v>
      </c>
      <c r="F12" s="251" t="s">
        <v>47</v>
      </c>
      <c r="G12" s="387"/>
      <c r="H12" s="443">
        <v>900</v>
      </c>
    </row>
    <row r="13" spans="2:9" ht="13.5" thickBot="1">
      <c r="B13" s="383" t="s">
        <v>244</v>
      </c>
      <c r="C13" s="251">
        <v>3.1</v>
      </c>
      <c r="D13" s="385" t="s">
        <v>426</v>
      </c>
      <c r="E13" s="384" t="s">
        <v>327</v>
      </c>
      <c r="F13" s="251" t="s">
        <v>47</v>
      </c>
      <c r="G13" s="254"/>
      <c r="H13" s="442">
        <v>4500</v>
      </c>
    </row>
    <row r="14" spans="2:9" ht="13.5" thickBot="1">
      <c r="B14" s="383" t="s">
        <v>244</v>
      </c>
      <c r="C14" s="251">
        <v>3.1</v>
      </c>
      <c r="D14" s="385" t="s">
        <v>428</v>
      </c>
      <c r="E14" s="386" t="s">
        <v>327</v>
      </c>
      <c r="F14" s="251" t="s">
        <v>47</v>
      </c>
      <c r="G14" s="387"/>
      <c r="H14" s="443">
        <v>3150</v>
      </c>
    </row>
    <row r="15" spans="2:9" ht="13.5" thickBot="1">
      <c r="B15" s="383" t="s">
        <v>244</v>
      </c>
      <c r="C15" s="251">
        <v>3.1</v>
      </c>
      <c r="D15" s="385" t="s">
        <v>429</v>
      </c>
      <c r="E15" s="386" t="s">
        <v>327</v>
      </c>
      <c r="F15" s="251" t="s">
        <v>47</v>
      </c>
      <c r="G15" s="387"/>
      <c r="H15" s="443">
        <v>2700</v>
      </c>
    </row>
    <row r="16" spans="2:9" ht="13.5" thickBot="1">
      <c r="B16" s="383" t="s">
        <v>244</v>
      </c>
      <c r="C16" s="251">
        <v>3.1</v>
      </c>
      <c r="D16" s="385" t="s">
        <v>430</v>
      </c>
      <c r="E16" s="386" t="s">
        <v>327</v>
      </c>
      <c r="F16" s="251" t="s">
        <v>47</v>
      </c>
      <c r="G16" s="387"/>
      <c r="H16" s="443">
        <v>900</v>
      </c>
    </row>
    <row r="17" spans="2:8" ht="13.5" thickBot="1">
      <c r="B17" s="383" t="s">
        <v>244</v>
      </c>
      <c r="C17" s="251">
        <v>3.1</v>
      </c>
      <c r="D17" s="378" t="s">
        <v>431</v>
      </c>
      <c r="E17" s="386" t="s">
        <v>327</v>
      </c>
      <c r="F17" s="251" t="s">
        <v>47</v>
      </c>
      <c r="G17" s="387"/>
      <c r="H17" s="443">
        <v>1800</v>
      </c>
    </row>
    <row r="18" spans="2:8" ht="13.5" thickBot="1">
      <c r="B18" s="383" t="s">
        <v>244</v>
      </c>
      <c r="C18" s="251">
        <v>3.1</v>
      </c>
      <c r="D18" s="378" t="s">
        <v>432</v>
      </c>
      <c r="E18" s="386" t="s">
        <v>327</v>
      </c>
      <c r="F18" s="251" t="s">
        <v>47</v>
      </c>
      <c r="G18" s="387"/>
      <c r="H18" s="443">
        <v>1800</v>
      </c>
    </row>
    <row r="19" spans="2:8" ht="13.5" thickBot="1">
      <c r="B19" s="383" t="s">
        <v>244</v>
      </c>
      <c r="C19" s="251">
        <v>3.1</v>
      </c>
      <c r="D19" s="378" t="s">
        <v>433</v>
      </c>
      <c r="E19" s="386" t="s">
        <v>327</v>
      </c>
      <c r="F19" s="251" t="s">
        <v>47</v>
      </c>
      <c r="G19" s="387"/>
      <c r="H19" s="443">
        <v>900</v>
      </c>
    </row>
    <row r="20" spans="2:8" ht="13.5" thickBot="1">
      <c r="B20" s="383" t="s">
        <v>244</v>
      </c>
      <c r="C20" s="251">
        <v>3.1</v>
      </c>
      <c r="D20" s="378" t="s">
        <v>434</v>
      </c>
      <c r="E20" s="386" t="s">
        <v>327</v>
      </c>
      <c r="F20" s="251" t="s">
        <v>47</v>
      </c>
      <c r="G20" s="387"/>
      <c r="H20" s="443">
        <v>900</v>
      </c>
    </row>
    <row r="21" spans="2:8" ht="13.5" thickBot="1">
      <c r="B21" s="383" t="s">
        <v>244</v>
      </c>
      <c r="C21" s="251">
        <v>3.1</v>
      </c>
      <c r="D21" s="378" t="s">
        <v>435</v>
      </c>
      <c r="E21" s="386" t="s">
        <v>327</v>
      </c>
      <c r="F21" s="251" t="s">
        <v>47</v>
      </c>
      <c r="G21" s="387"/>
      <c r="H21" s="443">
        <v>720</v>
      </c>
    </row>
    <row r="22" spans="2:8" ht="13.5" thickBot="1">
      <c r="B22" s="383" t="s">
        <v>244</v>
      </c>
      <c r="C22" s="251">
        <v>3.1</v>
      </c>
      <c r="D22" s="378" t="s">
        <v>436</v>
      </c>
      <c r="E22" s="386" t="s">
        <v>327</v>
      </c>
      <c r="F22" s="251" t="s">
        <v>47</v>
      </c>
      <c r="G22" s="387"/>
      <c r="H22" s="443">
        <v>1800</v>
      </c>
    </row>
    <row r="23" spans="2:8" ht="13.5" thickBot="1">
      <c r="B23" s="383" t="s">
        <v>244</v>
      </c>
      <c r="C23" s="251">
        <v>3.1</v>
      </c>
      <c r="D23" s="378" t="s">
        <v>437</v>
      </c>
      <c r="E23" s="386" t="s">
        <v>327</v>
      </c>
      <c r="F23" s="251" t="s">
        <v>47</v>
      </c>
      <c r="G23" s="387"/>
      <c r="H23" s="443">
        <v>270</v>
      </c>
    </row>
    <row r="24" spans="2:8" ht="13.5" thickBot="1">
      <c r="B24" s="383" t="s">
        <v>244</v>
      </c>
      <c r="C24" s="251">
        <v>3.1</v>
      </c>
      <c r="D24" s="378" t="s">
        <v>439</v>
      </c>
      <c r="E24" s="386" t="s">
        <v>327</v>
      </c>
      <c r="F24" s="251" t="s">
        <v>47</v>
      </c>
      <c r="G24" s="387"/>
      <c r="H24" s="443">
        <v>270</v>
      </c>
    </row>
    <row r="25" spans="2:8" ht="13.5" thickBot="1">
      <c r="B25" s="383" t="s">
        <v>244</v>
      </c>
      <c r="C25" s="251">
        <v>3.1</v>
      </c>
      <c r="D25" s="378" t="s">
        <v>441</v>
      </c>
      <c r="E25" s="386" t="s">
        <v>327</v>
      </c>
      <c r="F25" s="251" t="s">
        <v>47</v>
      </c>
      <c r="G25" s="387"/>
      <c r="H25" s="443">
        <v>270</v>
      </c>
    </row>
    <row r="26" spans="2:8" ht="13.5" thickBot="1">
      <c r="B26" s="383" t="s">
        <v>244</v>
      </c>
      <c r="C26" s="251">
        <v>3.1</v>
      </c>
      <c r="D26" s="378" t="s">
        <v>443</v>
      </c>
      <c r="E26" s="386" t="s">
        <v>327</v>
      </c>
      <c r="F26" s="251" t="s">
        <v>47</v>
      </c>
      <c r="G26" s="387"/>
      <c r="H26" s="443">
        <v>900</v>
      </c>
    </row>
    <row r="27" spans="2:8" ht="13.5" thickBot="1">
      <c r="B27" s="383" t="s">
        <v>244</v>
      </c>
      <c r="C27" s="251">
        <v>3.1</v>
      </c>
      <c r="D27" s="378" t="s">
        <v>445</v>
      </c>
      <c r="E27" s="386" t="s">
        <v>327</v>
      </c>
      <c r="F27" s="251" t="s">
        <v>47</v>
      </c>
      <c r="G27" s="387"/>
      <c r="H27" s="443">
        <v>450</v>
      </c>
    </row>
    <row r="28" spans="2:8" ht="13.5" thickBot="1">
      <c r="B28" s="383" t="s">
        <v>244</v>
      </c>
      <c r="C28" s="251">
        <v>3.1</v>
      </c>
      <c r="D28" s="378" t="s">
        <v>447</v>
      </c>
      <c r="E28" s="386" t="s">
        <v>327</v>
      </c>
      <c r="F28" s="251" t="s">
        <v>47</v>
      </c>
      <c r="G28" s="387"/>
      <c r="H28" s="443">
        <v>900</v>
      </c>
    </row>
    <row r="29" spans="2:8" ht="13.5" thickBot="1">
      <c r="B29" s="383" t="s">
        <v>244</v>
      </c>
      <c r="C29" s="251">
        <v>3.1</v>
      </c>
      <c r="D29" s="378" t="s">
        <v>449</v>
      </c>
      <c r="E29" s="386" t="s">
        <v>327</v>
      </c>
      <c r="F29" s="251" t="s">
        <v>47</v>
      </c>
      <c r="G29" s="387"/>
      <c r="H29" s="443">
        <v>1800</v>
      </c>
    </row>
    <row r="30" spans="2:8" ht="13.5" thickBot="1">
      <c r="B30" s="383" t="s">
        <v>244</v>
      </c>
      <c r="C30" s="251">
        <v>3.1</v>
      </c>
      <c r="D30" s="388" t="s">
        <v>451</v>
      </c>
      <c r="E30" s="386" t="s">
        <v>327</v>
      </c>
      <c r="F30" s="251" t="s">
        <v>47</v>
      </c>
      <c r="G30" s="387"/>
      <c r="H30" s="443">
        <v>900</v>
      </c>
    </row>
    <row r="31" spans="2:8" ht="13.5" thickBot="1">
      <c r="B31" s="383" t="s">
        <v>244</v>
      </c>
      <c r="C31" s="251">
        <v>3.1</v>
      </c>
      <c r="D31" s="378" t="s">
        <v>452</v>
      </c>
      <c r="E31" s="386" t="s">
        <v>327</v>
      </c>
      <c r="F31" s="251" t="s">
        <v>47</v>
      </c>
      <c r="G31" s="387"/>
      <c r="H31" s="443">
        <v>450</v>
      </c>
    </row>
    <row r="32" spans="2:8" ht="13.5" thickBot="1">
      <c r="B32" s="383" t="s">
        <v>244</v>
      </c>
      <c r="C32" s="251">
        <v>3.1</v>
      </c>
      <c r="D32" s="388" t="s">
        <v>453</v>
      </c>
      <c r="E32" s="386" t="s">
        <v>327</v>
      </c>
      <c r="F32" s="251" t="s">
        <v>47</v>
      </c>
      <c r="G32" s="387"/>
      <c r="H32" s="443">
        <v>2700</v>
      </c>
    </row>
    <row r="33" spans="2:8" ht="13.5" thickBot="1">
      <c r="B33" s="383" t="s">
        <v>244</v>
      </c>
      <c r="C33" s="251">
        <v>3.1</v>
      </c>
      <c r="D33" s="388" t="s">
        <v>454</v>
      </c>
      <c r="E33" s="386" t="s">
        <v>327</v>
      </c>
      <c r="F33" s="251" t="s">
        <v>47</v>
      </c>
      <c r="G33" s="387"/>
      <c r="H33" s="443">
        <v>3600</v>
      </c>
    </row>
    <row r="34" spans="2:8" ht="13.5" thickBot="1">
      <c r="B34" s="383" t="s">
        <v>244</v>
      </c>
      <c r="C34" s="251">
        <v>3.1</v>
      </c>
      <c r="D34" s="389" t="s">
        <v>455</v>
      </c>
      <c r="E34" s="366" t="s">
        <v>327</v>
      </c>
      <c r="F34" s="251" t="s">
        <v>47</v>
      </c>
      <c r="G34" s="387"/>
      <c r="H34" s="443">
        <v>360</v>
      </c>
    </row>
    <row r="35" spans="2:8" ht="13.5" thickBot="1">
      <c r="B35" s="383" t="s">
        <v>244</v>
      </c>
      <c r="C35" s="251">
        <v>3.1</v>
      </c>
      <c r="D35" s="378" t="s">
        <v>456</v>
      </c>
      <c r="E35" s="386" t="s">
        <v>327</v>
      </c>
      <c r="F35" s="251" t="s">
        <v>47</v>
      </c>
      <c r="G35" s="387"/>
      <c r="H35" s="443">
        <v>3600</v>
      </c>
    </row>
    <row r="36" spans="2:8" ht="13.5" thickBot="1">
      <c r="B36" s="383" t="s">
        <v>244</v>
      </c>
      <c r="C36" s="251">
        <v>3.1</v>
      </c>
      <c r="D36" s="378" t="s">
        <v>458</v>
      </c>
      <c r="E36" s="386" t="s">
        <v>327</v>
      </c>
      <c r="F36" s="251" t="s">
        <v>47</v>
      </c>
      <c r="G36" s="387"/>
      <c r="H36" s="443">
        <v>1800</v>
      </c>
    </row>
    <row r="37" spans="2:8" ht="13.5" thickBot="1">
      <c r="B37" s="383" t="s">
        <v>244</v>
      </c>
      <c r="C37" s="251">
        <v>3.1</v>
      </c>
      <c r="D37" s="378" t="s">
        <v>427</v>
      </c>
      <c r="E37" s="386" t="s">
        <v>325</v>
      </c>
      <c r="F37" s="251" t="s">
        <v>47</v>
      </c>
      <c r="G37" s="387"/>
      <c r="H37" s="443">
        <v>4500</v>
      </c>
    </row>
    <row r="38" spans="2:8" ht="13.5" thickBot="1">
      <c r="B38" s="383" t="s">
        <v>244</v>
      </c>
      <c r="C38" s="251">
        <v>3.1</v>
      </c>
      <c r="D38" s="378" t="s">
        <v>428</v>
      </c>
      <c r="E38" s="386" t="s">
        <v>325</v>
      </c>
      <c r="F38" s="251" t="s">
        <v>47</v>
      </c>
      <c r="G38" s="387"/>
      <c r="H38" s="443">
        <v>3150</v>
      </c>
    </row>
    <row r="39" spans="2:8" ht="13.5" thickBot="1">
      <c r="B39" s="383" t="s">
        <v>244</v>
      </c>
      <c r="C39" s="251">
        <v>3.1</v>
      </c>
      <c r="D39" s="378" t="s">
        <v>429</v>
      </c>
      <c r="E39" s="386" t="s">
        <v>325</v>
      </c>
      <c r="F39" s="251" t="s">
        <v>47</v>
      </c>
      <c r="G39" s="387"/>
      <c r="H39" s="443">
        <v>1800</v>
      </c>
    </row>
    <row r="40" spans="2:8" ht="13.5" thickBot="1">
      <c r="B40" s="383" t="s">
        <v>244</v>
      </c>
      <c r="C40" s="251">
        <v>3.1</v>
      </c>
      <c r="D40" s="378" t="s">
        <v>430</v>
      </c>
      <c r="E40" s="386" t="s">
        <v>325</v>
      </c>
      <c r="F40" s="251" t="s">
        <v>47</v>
      </c>
      <c r="G40" s="387"/>
      <c r="H40" s="443">
        <v>900</v>
      </c>
    </row>
    <row r="41" spans="2:8" ht="13.5" thickBot="1">
      <c r="B41" s="383" t="s">
        <v>244</v>
      </c>
      <c r="C41" s="251">
        <v>3.1</v>
      </c>
      <c r="D41" s="378" t="s">
        <v>431</v>
      </c>
      <c r="E41" s="386" t="s">
        <v>325</v>
      </c>
      <c r="F41" s="251" t="s">
        <v>47</v>
      </c>
      <c r="G41" s="387"/>
      <c r="H41" s="443">
        <v>1800</v>
      </c>
    </row>
    <row r="42" spans="2:8" ht="13.5" thickBot="1">
      <c r="B42" s="383" t="s">
        <v>244</v>
      </c>
      <c r="C42" s="251">
        <v>3.1</v>
      </c>
      <c r="D42" s="378" t="s">
        <v>432</v>
      </c>
      <c r="E42" s="386" t="s">
        <v>325</v>
      </c>
      <c r="F42" s="251" t="s">
        <v>47</v>
      </c>
      <c r="G42" s="387"/>
      <c r="H42" s="443">
        <v>1800</v>
      </c>
    </row>
    <row r="43" spans="2:8" ht="13.5" thickBot="1">
      <c r="B43" s="383" t="s">
        <v>244</v>
      </c>
      <c r="C43" s="251">
        <v>3.1</v>
      </c>
      <c r="D43" s="378" t="s">
        <v>433</v>
      </c>
      <c r="E43" s="386" t="s">
        <v>325</v>
      </c>
      <c r="F43" s="251" t="s">
        <v>47</v>
      </c>
      <c r="G43" s="387"/>
      <c r="H43" s="443">
        <v>900</v>
      </c>
    </row>
    <row r="44" spans="2:8" ht="13.5" thickBot="1">
      <c r="B44" s="383" t="s">
        <v>244</v>
      </c>
      <c r="C44" s="251">
        <v>3.1</v>
      </c>
      <c r="D44" s="378" t="s">
        <v>425</v>
      </c>
      <c r="E44" s="386" t="s">
        <v>325</v>
      </c>
      <c r="F44" s="251" t="s">
        <v>47</v>
      </c>
      <c r="G44" s="387"/>
      <c r="H44" s="443">
        <v>900</v>
      </c>
    </row>
    <row r="45" spans="2:8" ht="13.5" thickBot="1">
      <c r="B45" s="383" t="s">
        <v>244</v>
      </c>
      <c r="C45" s="251">
        <v>3.1</v>
      </c>
      <c r="D45" s="378" t="s">
        <v>435</v>
      </c>
      <c r="E45" s="386" t="s">
        <v>325</v>
      </c>
      <c r="F45" s="251" t="s">
        <v>47</v>
      </c>
      <c r="G45" s="387"/>
      <c r="H45" s="443">
        <v>720</v>
      </c>
    </row>
    <row r="46" spans="2:8" ht="13.5" thickBot="1">
      <c r="B46" s="383" t="s">
        <v>244</v>
      </c>
      <c r="C46" s="251">
        <v>3.1</v>
      </c>
      <c r="D46" s="378" t="s">
        <v>436</v>
      </c>
      <c r="E46" s="386" t="s">
        <v>325</v>
      </c>
      <c r="F46" s="251" t="s">
        <v>47</v>
      </c>
      <c r="G46" s="387"/>
      <c r="H46" s="443">
        <v>1800</v>
      </c>
    </row>
    <row r="47" spans="2:8" ht="13.5" thickBot="1">
      <c r="B47" s="383" t="s">
        <v>244</v>
      </c>
      <c r="C47" s="251">
        <v>3.1</v>
      </c>
      <c r="D47" s="378" t="s">
        <v>437</v>
      </c>
      <c r="E47" s="386" t="s">
        <v>325</v>
      </c>
      <c r="F47" s="251" t="s">
        <v>47</v>
      </c>
      <c r="G47" s="387"/>
      <c r="H47" s="443">
        <v>270</v>
      </c>
    </row>
    <row r="48" spans="2:8" ht="13.5" thickBot="1">
      <c r="B48" s="383" t="s">
        <v>244</v>
      </c>
      <c r="C48" s="251">
        <v>3.1</v>
      </c>
      <c r="D48" s="378" t="s">
        <v>439</v>
      </c>
      <c r="E48" s="386" t="s">
        <v>325</v>
      </c>
      <c r="F48" s="251" t="s">
        <v>47</v>
      </c>
      <c r="G48" s="387"/>
      <c r="H48" s="443">
        <v>270</v>
      </c>
    </row>
    <row r="49" spans="2:8" ht="13.5" thickBot="1">
      <c r="B49" s="383" t="s">
        <v>244</v>
      </c>
      <c r="C49" s="251">
        <v>3.1</v>
      </c>
      <c r="D49" s="378" t="s">
        <v>441</v>
      </c>
      <c r="E49" s="386" t="s">
        <v>325</v>
      </c>
      <c r="F49" s="251" t="s">
        <v>47</v>
      </c>
      <c r="G49" s="387"/>
      <c r="H49" s="443">
        <v>270</v>
      </c>
    </row>
    <row r="50" spans="2:8" ht="13.5" thickBot="1">
      <c r="B50" s="383" t="s">
        <v>244</v>
      </c>
      <c r="C50" s="251">
        <v>3.1</v>
      </c>
      <c r="D50" s="378" t="s">
        <v>443</v>
      </c>
      <c r="E50" s="386" t="s">
        <v>325</v>
      </c>
      <c r="F50" s="251" t="s">
        <v>47</v>
      </c>
      <c r="G50" s="387"/>
      <c r="H50" s="443">
        <v>900</v>
      </c>
    </row>
    <row r="51" spans="2:8" ht="13.5" thickBot="1">
      <c r="B51" s="383" t="s">
        <v>244</v>
      </c>
      <c r="C51" s="251">
        <v>3.1</v>
      </c>
      <c r="D51" s="378" t="s">
        <v>445</v>
      </c>
      <c r="E51" s="386" t="s">
        <v>325</v>
      </c>
      <c r="F51" s="251" t="s">
        <v>47</v>
      </c>
      <c r="G51" s="387"/>
      <c r="H51" s="443">
        <v>450</v>
      </c>
    </row>
    <row r="52" spans="2:8" ht="13.5" thickBot="1">
      <c r="B52" s="383" t="s">
        <v>244</v>
      </c>
      <c r="C52" s="251">
        <v>3.1</v>
      </c>
      <c r="D52" s="378" t="s">
        <v>447</v>
      </c>
      <c r="E52" s="386" t="s">
        <v>325</v>
      </c>
      <c r="F52" s="251" t="s">
        <v>47</v>
      </c>
      <c r="G52" s="387"/>
      <c r="H52" s="443">
        <v>900</v>
      </c>
    </row>
    <row r="53" spans="2:8" ht="13.5" thickBot="1">
      <c r="B53" s="383" t="s">
        <v>244</v>
      </c>
      <c r="C53" s="251">
        <v>3.1</v>
      </c>
      <c r="D53" s="378" t="s">
        <v>449</v>
      </c>
      <c r="E53" s="386" t="s">
        <v>325</v>
      </c>
      <c r="F53" s="251" t="s">
        <v>47</v>
      </c>
      <c r="G53" s="387"/>
      <c r="H53" s="443">
        <v>1800</v>
      </c>
    </row>
    <row r="54" spans="2:8" ht="13.5" thickBot="1">
      <c r="B54" s="383" t="s">
        <v>244</v>
      </c>
      <c r="C54" s="251">
        <v>3.1</v>
      </c>
      <c r="D54" s="388" t="s">
        <v>451</v>
      </c>
      <c r="E54" s="386" t="s">
        <v>325</v>
      </c>
      <c r="F54" s="251" t="s">
        <v>47</v>
      </c>
      <c r="G54" s="387"/>
      <c r="H54" s="443">
        <v>900</v>
      </c>
    </row>
    <row r="55" spans="2:8" ht="13.5" thickBot="1">
      <c r="B55" s="383" t="s">
        <v>244</v>
      </c>
      <c r="C55" s="251">
        <v>3.1</v>
      </c>
      <c r="D55" s="378" t="s">
        <v>452</v>
      </c>
      <c r="E55" s="386" t="s">
        <v>325</v>
      </c>
      <c r="F55" s="251" t="s">
        <v>47</v>
      </c>
      <c r="G55" s="387"/>
      <c r="H55" s="443">
        <v>450</v>
      </c>
    </row>
    <row r="56" spans="2:8" ht="13.5" thickBot="1">
      <c r="B56" s="383" t="s">
        <v>244</v>
      </c>
      <c r="C56" s="251">
        <v>3.1</v>
      </c>
      <c r="D56" s="388" t="s">
        <v>453</v>
      </c>
      <c r="E56" s="386" t="s">
        <v>325</v>
      </c>
      <c r="F56" s="251" t="s">
        <v>47</v>
      </c>
      <c r="G56" s="387"/>
      <c r="H56" s="443">
        <v>2700</v>
      </c>
    </row>
    <row r="57" spans="2:8" ht="13.5" thickBot="1">
      <c r="B57" s="383" t="s">
        <v>244</v>
      </c>
      <c r="C57" s="251">
        <v>3.1</v>
      </c>
      <c r="D57" s="388" t="s">
        <v>454</v>
      </c>
      <c r="E57" s="386" t="s">
        <v>325</v>
      </c>
      <c r="F57" s="251" t="s">
        <v>47</v>
      </c>
      <c r="G57" s="387"/>
      <c r="H57" s="443">
        <v>3600</v>
      </c>
    </row>
    <row r="58" spans="2:8" ht="13.5" thickBot="1">
      <c r="B58" s="383" t="s">
        <v>244</v>
      </c>
      <c r="C58" s="251">
        <v>3.1</v>
      </c>
      <c r="D58" s="389" t="s">
        <v>455</v>
      </c>
      <c r="E58" s="366" t="s">
        <v>325</v>
      </c>
      <c r="F58" s="251" t="s">
        <v>47</v>
      </c>
      <c r="G58" s="387"/>
      <c r="H58" s="443">
        <v>360</v>
      </c>
    </row>
    <row r="59" spans="2:8" ht="13.5" thickBot="1">
      <c r="B59" s="383" t="s">
        <v>244</v>
      </c>
      <c r="C59" s="251">
        <v>3.1</v>
      </c>
      <c r="D59" s="378" t="s">
        <v>456</v>
      </c>
      <c r="E59" s="386" t="s">
        <v>325</v>
      </c>
      <c r="F59" s="251" t="s">
        <v>47</v>
      </c>
      <c r="G59" s="387"/>
      <c r="H59" s="443">
        <v>3600</v>
      </c>
    </row>
    <row r="60" spans="2:8" ht="13.5" thickBot="1">
      <c r="B60" s="383" t="s">
        <v>244</v>
      </c>
      <c r="C60" s="251">
        <v>3.1</v>
      </c>
      <c r="D60" s="378" t="s">
        <v>458</v>
      </c>
      <c r="E60" s="386" t="s">
        <v>325</v>
      </c>
      <c r="F60" s="251" t="s">
        <v>47</v>
      </c>
      <c r="G60" s="387"/>
      <c r="H60" s="443">
        <v>1800</v>
      </c>
    </row>
    <row r="61" spans="2:8" ht="13.5" thickBot="1">
      <c r="B61" s="383" t="s">
        <v>244</v>
      </c>
      <c r="C61" s="251">
        <v>3.1</v>
      </c>
      <c r="D61" s="378" t="s">
        <v>427</v>
      </c>
      <c r="E61" s="386" t="s">
        <v>326</v>
      </c>
      <c r="F61" s="251" t="s">
        <v>47</v>
      </c>
      <c r="G61" s="387"/>
      <c r="H61" s="443">
        <v>8100</v>
      </c>
    </row>
    <row r="62" spans="2:8" ht="13.5" thickBot="1">
      <c r="B62" s="383" t="s">
        <v>244</v>
      </c>
      <c r="C62" s="251">
        <v>3.1</v>
      </c>
      <c r="D62" s="378" t="s">
        <v>428</v>
      </c>
      <c r="E62" s="386" t="s">
        <v>326</v>
      </c>
      <c r="F62" s="251" t="s">
        <v>47</v>
      </c>
      <c r="G62" s="387"/>
      <c r="H62" s="443">
        <v>5400</v>
      </c>
    </row>
    <row r="63" spans="2:8" ht="13.5" thickBot="1">
      <c r="B63" s="383" t="s">
        <v>244</v>
      </c>
      <c r="C63" s="251">
        <v>3.1</v>
      </c>
      <c r="D63" s="378" t="s">
        <v>429</v>
      </c>
      <c r="E63" s="386" t="s">
        <v>326</v>
      </c>
      <c r="F63" s="251" t="s">
        <v>47</v>
      </c>
      <c r="G63" s="387"/>
      <c r="H63" s="443">
        <v>2700</v>
      </c>
    </row>
    <row r="64" spans="2:8" ht="13.5" thickBot="1">
      <c r="B64" s="383" t="s">
        <v>244</v>
      </c>
      <c r="C64" s="251">
        <v>3.1</v>
      </c>
      <c r="D64" s="378" t="s">
        <v>430</v>
      </c>
      <c r="E64" s="386" t="s">
        <v>326</v>
      </c>
      <c r="F64" s="251" t="s">
        <v>47</v>
      </c>
      <c r="G64" s="387"/>
      <c r="H64" s="443">
        <v>1800</v>
      </c>
    </row>
    <row r="65" spans="2:8" ht="13.5" thickBot="1">
      <c r="B65" s="383" t="s">
        <v>244</v>
      </c>
      <c r="C65" s="251">
        <v>3.1</v>
      </c>
      <c r="D65" s="378" t="s">
        <v>431</v>
      </c>
      <c r="E65" s="386" t="s">
        <v>326</v>
      </c>
      <c r="F65" s="251" t="s">
        <v>47</v>
      </c>
      <c r="G65" s="387"/>
      <c r="H65" s="443">
        <v>2700</v>
      </c>
    </row>
    <row r="66" spans="2:8" ht="13.5" thickBot="1">
      <c r="B66" s="383" t="s">
        <v>244</v>
      </c>
      <c r="C66" s="251">
        <v>3.1</v>
      </c>
      <c r="D66" s="378" t="s">
        <v>432</v>
      </c>
      <c r="E66" s="386" t="s">
        <v>326</v>
      </c>
      <c r="F66" s="251" t="s">
        <v>47</v>
      </c>
      <c r="G66" s="387"/>
      <c r="H66" s="443">
        <v>3600</v>
      </c>
    </row>
    <row r="67" spans="2:8" ht="13.5" thickBot="1">
      <c r="B67" s="383" t="s">
        <v>244</v>
      </c>
      <c r="C67" s="251">
        <v>3.1</v>
      </c>
      <c r="D67" s="378" t="s">
        <v>433</v>
      </c>
      <c r="E67" s="386" t="s">
        <v>326</v>
      </c>
      <c r="F67" s="251" t="s">
        <v>47</v>
      </c>
      <c r="G67" s="387"/>
      <c r="H67" s="443">
        <v>900</v>
      </c>
    </row>
    <row r="68" spans="2:8" ht="13.5" thickBot="1">
      <c r="B68" s="383" t="s">
        <v>244</v>
      </c>
      <c r="C68" s="251">
        <v>3.1</v>
      </c>
      <c r="D68" s="378" t="s">
        <v>434</v>
      </c>
      <c r="E68" s="386" t="s">
        <v>326</v>
      </c>
      <c r="F68" s="251" t="s">
        <v>47</v>
      </c>
      <c r="G68" s="387"/>
      <c r="H68" s="443">
        <v>1800</v>
      </c>
    </row>
    <row r="69" spans="2:8" ht="13.5" thickBot="1">
      <c r="B69" s="383" t="s">
        <v>244</v>
      </c>
      <c r="C69" s="251">
        <v>3.1</v>
      </c>
      <c r="D69" s="378" t="s">
        <v>435</v>
      </c>
      <c r="E69" s="386" t="s">
        <v>326</v>
      </c>
      <c r="F69" s="251" t="s">
        <v>47</v>
      </c>
      <c r="G69" s="387"/>
      <c r="H69" s="443">
        <v>1440</v>
      </c>
    </row>
    <row r="70" spans="2:8" ht="13.5" thickBot="1">
      <c r="B70" s="383" t="s">
        <v>244</v>
      </c>
      <c r="C70" s="251">
        <v>3.1</v>
      </c>
      <c r="D70" s="378" t="s">
        <v>436</v>
      </c>
      <c r="E70" s="386" t="s">
        <v>326</v>
      </c>
      <c r="F70" s="251" t="s">
        <v>47</v>
      </c>
      <c r="G70" s="387"/>
      <c r="H70" s="443">
        <v>2700</v>
      </c>
    </row>
    <row r="71" spans="2:8" ht="13.5" thickBot="1">
      <c r="B71" s="383" t="s">
        <v>244</v>
      </c>
      <c r="C71" s="251">
        <v>3.1</v>
      </c>
      <c r="D71" s="378" t="s">
        <v>438</v>
      </c>
      <c r="E71" s="386" t="s">
        <v>326</v>
      </c>
      <c r="F71" s="251" t="s">
        <v>47</v>
      </c>
      <c r="G71" s="387"/>
      <c r="H71" s="443">
        <v>540</v>
      </c>
    </row>
    <row r="72" spans="2:8" ht="13.5" thickBot="1">
      <c r="B72" s="383" t="s">
        <v>244</v>
      </c>
      <c r="C72" s="251">
        <v>3.1</v>
      </c>
      <c r="D72" s="378" t="s">
        <v>440</v>
      </c>
      <c r="E72" s="386" t="s">
        <v>326</v>
      </c>
      <c r="F72" s="251" t="s">
        <v>47</v>
      </c>
      <c r="G72" s="387"/>
      <c r="H72" s="443">
        <v>540</v>
      </c>
    </row>
    <row r="73" spans="2:8" ht="13.5" thickBot="1">
      <c r="B73" s="383" t="s">
        <v>244</v>
      </c>
      <c r="C73" s="251">
        <v>3.1</v>
      </c>
      <c r="D73" s="378" t="s">
        <v>442</v>
      </c>
      <c r="E73" s="386" t="s">
        <v>326</v>
      </c>
      <c r="F73" s="251" t="s">
        <v>47</v>
      </c>
      <c r="G73" s="387"/>
      <c r="H73" s="443">
        <v>540</v>
      </c>
    </row>
    <row r="74" spans="2:8" ht="13.5" thickBot="1">
      <c r="B74" s="383" t="s">
        <v>244</v>
      </c>
      <c r="C74" s="251">
        <v>3.1</v>
      </c>
      <c r="D74" s="378" t="s">
        <v>444</v>
      </c>
      <c r="E74" s="386" t="s">
        <v>326</v>
      </c>
      <c r="F74" s="251" t="s">
        <v>47</v>
      </c>
      <c r="G74" s="387"/>
      <c r="H74" s="443">
        <v>1800</v>
      </c>
    </row>
    <row r="75" spans="2:8" ht="13.5" thickBot="1">
      <c r="B75" s="383" t="s">
        <v>244</v>
      </c>
      <c r="C75" s="251">
        <v>3.1</v>
      </c>
      <c r="D75" s="378" t="s">
        <v>446</v>
      </c>
      <c r="E75" s="386" t="s">
        <v>326</v>
      </c>
      <c r="F75" s="251" t="s">
        <v>47</v>
      </c>
      <c r="G75" s="387"/>
      <c r="H75" s="443">
        <v>900</v>
      </c>
    </row>
    <row r="76" spans="2:8" ht="13.5" thickBot="1">
      <c r="B76" s="383" t="s">
        <v>244</v>
      </c>
      <c r="C76" s="251">
        <v>3.1</v>
      </c>
      <c r="D76" s="378" t="s">
        <v>448</v>
      </c>
      <c r="E76" s="386" t="s">
        <v>326</v>
      </c>
      <c r="F76" s="251" t="s">
        <v>47</v>
      </c>
      <c r="G76" s="387"/>
      <c r="H76" s="443">
        <v>1800</v>
      </c>
    </row>
    <row r="77" spans="2:8" ht="13.5" thickBot="1">
      <c r="B77" s="383" t="s">
        <v>244</v>
      </c>
      <c r="C77" s="251">
        <v>3.1</v>
      </c>
      <c r="D77" s="378" t="s">
        <v>450</v>
      </c>
      <c r="E77" s="386" t="s">
        <v>326</v>
      </c>
      <c r="F77" s="251" t="s">
        <v>47</v>
      </c>
      <c r="G77" s="387"/>
      <c r="H77" s="443">
        <v>2700</v>
      </c>
    </row>
    <row r="78" spans="2:8" ht="13.5" thickBot="1">
      <c r="B78" s="383" t="s">
        <v>244</v>
      </c>
      <c r="C78" s="251">
        <v>3.1</v>
      </c>
      <c r="D78" s="388" t="s">
        <v>451</v>
      </c>
      <c r="E78" s="386" t="s">
        <v>326</v>
      </c>
      <c r="F78" s="251" t="s">
        <v>47</v>
      </c>
      <c r="G78" s="387"/>
      <c r="H78" s="443">
        <v>1800</v>
      </c>
    </row>
    <row r="79" spans="2:8" ht="13.5" thickBot="1">
      <c r="B79" s="383" t="s">
        <v>244</v>
      </c>
      <c r="C79" s="251">
        <v>3.1</v>
      </c>
      <c r="D79" s="378" t="s">
        <v>452</v>
      </c>
      <c r="E79" s="386" t="s">
        <v>326</v>
      </c>
      <c r="F79" s="251" t="s">
        <v>47</v>
      </c>
      <c r="G79" s="387"/>
      <c r="H79" s="443">
        <v>900</v>
      </c>
    </row>
    <row r="80" spans="2:8" ht="13.5" thickBot="1">
      <c r="B80" s="383" t="s">
        <v>244</v>
      </c>
      <c r="C80" s="251">
        <v>3.1</v>
      </c>
      <c r="D80" s="388" t="s">
        <v>453</v>
      </c>
      <c r="E80" s="386" t="s">
        <v>326</v>
      </c>
      <c r="F80" s="251" t="s">
        <v>47</v>
      </c>
      <c r="G80" s="387"/>
      <c r="H80" s="443">
        <v>5400</v>
      </c>
    </row>
    <row r="81" spans="2:8" ht="13.5" thickBot="1">
      <c r="B81" s="383" t="s">
        <v>244</v>
      </c>
      <c r="C81" s="251">
        <v>3.1</v>
      </c>
      <c r="D81" s="388" t="s">
        <v>454</v>
      </c>
      <c r="E81" s="386" t="s">
        <v>326</v>
      </c>
      <c r="F81" s="251" t="s">
        <v>47</v>
      </c>
      <c r="G81" s="387"/>
      <c r="H81" s="443">
        <v>5400</v>
      </c>
    </row>
    <row r="82" spans="2:8" ht="13.5" thickBot="1">
      <c r="B82" s="383" t="s">
        <v>244</v>
      </c>
      <c r="C82" s="251">
        <v>3.1</v>
      </c>
      <c r="D82" s="389" t="s">
        <v>455</v>
      </c>
      <c r="E82" s="366" t="s">
        <v>326</v>
      </c>
      <c r="F82" s="251" t="s">
        <v>47</v>
      </c>
      <c r="G82" s="387"/>
      <c r="H82" s="443">
        <v>720</v>
      </c>
    </row>
    <row r="83" spans="2:8" ht="13.5" thickBot="1">
      <c r="B83" s="383" t="s">
        <v>244</v>
      </c>
      <c r="C83" s="251">
        <v>3.1</v>
      </c>
      <c r="D83" s="378" t="s">
        <v>457</v>
      </c>
      <c r="E83" s="386" t="s">
        <v>326</v>
      </c>
      <c r="F83" s="251" t="s">
        <v>47</v>
      </c>
      <c r="G83" s="387"/>
      <c r="H83" s="443">
        <v>7200</v>
      </c>
    </row>
    <row r="84" spans="2:8" ht="13.5" thickBot="1">
      <c r="B84" s="383" t="s">
        <v>244</v>
      </c>
      <c r="C84" s="251">
        <v>3.1</v>
      </c>
      <c r="D84" s="378" t="s">
        <v>459</v>
      </c>
      <c r="E84" s="386" t="s">
        <v>326</v>
      </c>
      <c r="F84" s="251" t="s">
        <v>47</v>
      </c>
      <c r="G84" s="387"/>
      <c r="H84" s="443">
        <v>3600</v>
      </c>
    </row>
    <row r="85" spans="2:8" ht="13.5" thickBot="1">
      <c r="B85" s="383" t="s">
        <v>244</v>
      </c>
      <c r="C85" s="251">
        <v>3.1</v>
      </c>
      <c r="D85" s="378" t="s">
        <v>427</v>
      </c>
      <c r="E85" s="386" t="s">
        <v>328</v>
      </c>
      <c r="F85" s="251" t="s">
        <v>47</v>
      </c>
      <c r="G85" s="387"/>
      <c r="H85" s="443">
        <v>4500</v>
      </c>
    </row>
    <row r="86" spans="2:8" ht="13.5" thickBot="1">
      <c r="B86" s="383" t="s">
        <v>244</v>
      </c>
      <c r="C86" s="251">
        <v>3.1</v>
      </c>
      <c r="D86" s="378" t="s">
        <v>428</v>
      </c>
      <c r="E86" s="386" t="s">
        <v>328</v>
      </c>
      <c r="F86" s="251" t="s">
        <v>47</v>
      </c>
      <c r="G86" s="387"/>
      <c r="H86" s="443">
        <v>3150</v>
      </c>
    </row>
    <row r="87" spans="2:8" ht="13.5" thickBot="1">
      <c r="B87" s="383" t="s">
        <v>244</v>
      </c>
      <c r="C87" s="251">
        <v>3.1</v>
      </c>
      <c r="D87" s="378" t="s">
        <v>429</v>
      </c>
      <c r="E87" s="386" t="s">
        <v>328</v>
      </c>
      <c r="F87" s="251" t="s">
        <v>47</v>
      </c>
      <c r="G87" s="387"/>
      <c r="H87" s="443">
        <v>1800</v>
      </c>
    </row>
    <row r="88" spans="2:8" ht="13.5" thickBot="1">
      <c r="B88" s="383" t="s">
        <v>244</v>
      </c>
      <c r="C88" s="251">
        <v>3.1</v>
      </c>
      <c r="D88" s="378" t="s">
        <v>430</v>
      </c>
      <c r="E88" s="386" t="s">
        <v>328</v>
      </c>
      <c r="F88" s="251" t="s">
        <v>47</v>
      </c>
      <c r="G88" s="387"/>
      <c r="H88" s="443">
        <v>1800</v>
      </c>
    </row>
    <row r="89" spans="2:8" ht="13.5" thickBot="1">
      <c r="B89" s="383" t="s">
        <v>244</v>
      </c>
      <c r="C89" s="251">
        <v>3.1</v>
      </c>
      <c r="D89" s="378" t="s">
        <v>431</v>
      </c>
      <c r="E89" s="386" t="s">
        <v>328</v>
      </c>
      <c r="F89" s="251" t="s">
        <v>47</v>
      </c>
      <c r="G89" s="387"/>
      <c r="H89" s="443">
        <v>1800</v>
      </c>
    </row>
    <row r="90" spans="2:8" ht="13.5" thickBot="1">
      <c r="B90" s="383" t="s">
        <v>244</v>
      </c>
      <c r="C90" s="251">
        <v>3.1</v>
      </c>
      <c r="D90" s="378" t="s">
        <v>432</v>
      </c>
      <c r="E90" s="386" t="s">
        <v>328</v>
      </c>
      <c r="F90" s="251" t="s">
        <v>47</v>
      </c>
      <c r="G90" s="387"/>
      <c r="H90" s="443">
        <v>1800</v>
      </c>
    </row>
    <row r="91" spans="2:8" ht="13.5" thickBot="1">
      <c r="B91" s="383" t="s">
        <v>244</v>
      </c>
      <c r="C91" s="251">
        <v>3.1</v>
      </c>
      <c r="D91" s="378" t="s">
        <v>433</v>
      </c>
      <c r="E91" s="386" t="s">
        <v>328</v>
      </c>
      <c r="F91" s="251" t="s">
        <v>47</v>
      </c>
      <c r="G91" s="387"/>
      <c r="H91" s="443">
        <v>900</v>
      </c>
    </row>
    <row r="92" spans="2:8" ht="13.5" thickBot="1">
      <c r="B92" s="383" t="s">
        <v>244</v>
      </c>
      <c r="C92" s="251">
        <v>3.1</v>
      </c>
      <c r="D92" s="378" t="s">
        <v>434</v>
      </c>
      <c r="E92" s="386" t="s">
        <v>328</v>
      </c>
      <c r="F92" s="251" t="s">
        <v>47</v>
      </c>
      <c r="G92" s="387"/>
      <c r="H92" s="443">
        <v>900</v>
      </c>
    </row>
    <row r="93" spans="2:8" ht="13.5" thickBot="1">
      <c r="B93" s="383" t="s">
        <v>244</v>
      </c>
      <c r="C93" s="251">
        <v>3.1</v>
      </c>
      <c r="D93" s="378" t="s">
        <v>435</v>
      </c>
      <c r="E93" s="386" t="s">
        <v>328</v>
      </c>
      <c r="F93" s="251" t="s">
        <v>47</v>
      </c>
      <c r="G93" s="387"/>
      <c r="H93" s="443">
        <v>720</v>
      </c>
    </row>
    <row r="94" spans="2:8" ht="13.5" thickBot="1">
      <c r="B94" s="383" t="s">
        <v>244</v>
      </c>
      <c r="C94" s="251">
        <v>3.1</v>
      </c>
      <c r="D94" s="378" t="s">
        <v>436</v>
      </c>
      <c r="E94" s="386" t="s">
        <v>328</v>
      </c>
      <c r="F94" s="251" t="s">
        <v>47</v>
      </c>
      <c r="G94" s="387"/>
      <c r="H94" s="443">
        <v>1800</v>
      </c>
    </row>
    <row r="95" spans="2:8" ht="13.5" thickBot="1">
      <c r="B95" s="383" t="s">
        <v>244</v>
      </c>
      <c r="C95" s="251">
        <v>3.1</v>
      </c>
      <c r="D95" s="378" t="s">
        <v>437</v>
      </c>
      <c r="E95" s="386" t="s">
        <v>328</v>
      </c>
      <c r="F95" s="251" t="s">
        <v>47</v>
      </c>
      <c r="G95" s="387"/>
      <c r="H95" s="443">
        <v>270</v>
      </c>
    </row>
    <row r="96" spans="2:8" ht="13.5" thickBot="1">
      <c r="B96" s="383" t="s">
        <v>244</v>
      </c>
      <c r="C96" s="251">
        <v>3.1</v>
      </c>
      <c r="D96" s="378" t="s">
        <v>439</v>
      </c>
      <c r="E96" s="386" t="s">
        <v>328</v>
      </c>
      <c r="F96" s="251" t="s">
        <v>47</v>
      </c>
      <c r="G96" s="387"/>
      <c r="H96" s="443">
        <v>270</v>
      </c>
    </row>
    <row r="97" spans="2:8" ht="13.5" thickBot="1">
      <c r="B97" s="383" t="s">
        <v>244</v>
      </c>
      <c r="C97" s="251">
        <v>3.1</v>
      </c>
      <c r="D97" s="378" t="s">
        <v>441</v>
      </c>
      <c r="E97" s="386" t="s">
        <v>328</v>
      </c>
      <c r="F97" s="251" t="s">
        <v>47</v>
      </c>
      <c r="G97" s="387"/>
      <c r="H97" s="444">
        <v>270</v>
      </c>
    </row>
    <row r="98" spans="2:8" ht="13.5" thickBot="1">
      <c r="B98" s="383" t="s">
        <v>244</v>
      </c>
      <c r="C98" s="251">
        <v>3.1</v>
      </c>
      <c r="D98" s="378" t="s">
        <v>443</v>
      </c>
      <c r="E98" s="386" t="s">
        <v>328</v>
      </c>
      <c r="F98" s="251" t="s">
        <v>47</v>
      </c>
      <c r="G98" s="255"/>
      <c r="H98" s="444">
        <v>900</v>
      </c>
    </row>
    <row r="99" spans="2:8" ht="13.5" thickBot="1">
      <c r="B99" s="383" t="s">
        <v>244</v>
      </c>
      <c r="C99" s="251">
        <v>3.1</v>
      </c>
      <c r="D99" s="378" t="s">
        <v>445</v>
      </c>
      <c r="E99" s="386" t="s">
        <v>328</v>
      </c>
      <c r="F99" s="251" t="s">
        <v>47</v>
      </c>
      <c r="G99" s="255"/>
      <c r="H99" s="444">
        <v>450</v>
      </c>
    </row>
    <row r="100" spans="2:8" ht="13.5" thickBot="1">
      <c r="B100" s="383" t="s">
        <v>244</v>
      </c>
      <c r="C100" s="251">
        <v>3.1</v>
      </c>
      <c r="D100" s="378" t="s">
        <v>447</v>
      </c>
      <c r="E100" s="386" t="s">
        <v>328</v>
      </c>
      <c r="F100" s="251" t="s">
        <v>47</v>
      </c>
      <c r="G100" s="255"/>
      <c r="H100" s="444">
        <v>900</v>
      </c>
    </row>
    <row r="101" spans="2:8" ht="13.5" thickBot="1">
      <c r="B101" s="383" t="s">
        <v>244</v>
      </c>
      <c r="C101" s="251">
        <v>3.1</v>
      </c>
      <c r="D101" s="375" t="s">
        <v>449</v>
      </c>
      <c r="E101" s="185" t="s">
        <v>328</v>
      </c>
      <c r="F101" s="251" t="s">
        <v>47</v>
      </c>
      <c r="G101" s="255"/>
      <c r="H101" s="444">
        <v>1800</v>
      </c>
    </row>
    <row r="102" spans="2:8" ht="13.5" thickBot="1">
      <c r="B102" s="383" t="s">
        <v>244</v>
      </c>
      <c r="C102" s="251">
        <v>3.1</v>
      </c>
      <c r="D102" s="422" t="s">
        <v>451</v>
      </c>
      <c r="E102" s="185" t="s">
        <v>328</v>
      </c>
      <c r="F102" s="251" t="s">
        <v>47</v>
      </c>
      <c r="G102" s="255"/>
      <c r="H102" s="444">
        <v>900</v>
      </c>
    </row>
    <row r="103" spans="2:8" ht="13.5" thickBot="1">
      <c r="B103" s="383" t="s">
        <v>244</v>
      </c>
      <c r="C103" s="251">
        <v>3.1</v>
      </c>
      <c r="D103" s="375" t="s">
        <v>452</v>
      </c>
      <c r="E103" s="185" t="s">
        <v>328</v>
      </c>
      <c r="F103" s="251" t="s">
        <v>47</v>
      </c>
      <c r="G103" s="255"/>
      <c r="H103" s="444">
        <v>450</v>
      </c>
    </row>
    <row r="104" spans="2:8" ht="13.5" thickBot="1">
      <c r="B104" s="383" t="s">
        <v>244</v>
      </c>
      <c r="C104" s="251">
        <v>3.1</v>
      </c>
      <c r="D104" s="422" t="s">
        <v>453</v>
      </c>
      <c r="E104" s="185" t="s">
        <v>328</v>
      </c>
      <c r="F104" s="251" t="s">
        <v>47</v>
      </c>
      <c r="G104" s="255"/>
      <c r="H104" s="444">
        <v>2700</v>
      </c>
    </row>
    <row r="105" spans="2:8" ht="13.5" thickBot="1">
      <c r="B105" s="383" t="s">
        <v>244</v>
      </c>
      <c r="C105" s="251">
        <v>3.1</v>
      </c>
      <c r="D105" s="422" t="s">
        <v>454</v>
      </c>
      <c r="E105" s="185" t="s">
        <v>328</v>
      </c>
      <c r="F105" s="251" t="s">
        <v>47</v>
      </c>
      <c r="G105" s="255"/>
      <c r="H105" s="444">
        <v>3600</v>
      </c>
    </row>
    <row r="106" spans="2:8" ht="13.5" thickBot="1">
      <c r="B106" s="383" t="s">
        <v>244</v>
      </c>
      <c r="C106" s="251">
        <v>3.1</v>
      </c>
      <c r="D106" s="423" t="s">
        <v>455</v>
      </c>
      <c r="E106" s="355" t="s">
        <v>328</v>
      </c>
      <c r="F106" s="251" t="s">
        <v>47</v>
      </c>
      <c r="G106" s="255"/>
      <c r="H106" s="444">
        <v>360</v>
      </c>
    </row>
    <row r="107" spans="2:8" ht="13.5" thickBot="1">
      <c r="B107" s="383" t="s">
        <v>244</v>
      </c>
      <c r="C107" s="251">
        <v>3.1</v>
      </c>
      <c r="D107" s="375" t="s">
        <v>456</v>
      </c>
      <c r="E107" s="185" t="s">
        <v>328</v>
      </c>
      <c r="F107" s="251" t="s">
        <v>47</v>
      </c>
      <c r="G107" s="255"/>
      <c r="H107" s="444">
        <v>3600</v>
      </c>
    </row>
    <row r="108" spans="2:8" ht="13.5" thickBot="1">
      <c r="B108" s="383" t="s">
        <v>244</v>
      </c>
      <c r="C108" s="251" t="s">
        <v>509</v>
      </c>
      <c r="D108" s="375" t="s">
        <v>458</v>
      </c>
      <c r="E108" s="185" t="s">
        <v>328</v>
      </c>
      <c r="F108" s="251" t="s">
        <v>47</v>
      </c>
      <c r="G108" s="255"/>
      <c r="H108" s="444">
        <v>1800</v>
      </c>
    </row>
    <row r="109" spans="2:8" ht="13.5" thickBot="1">
      <c r="B109" s="383" t="s">
        <v>244</v>
      </c>
      <c r="C109" s="252" t="s">
        <v>418</v>
      </c>
      <c r="D109" s="375" t="s">
        <v>460</v>
      </c>
      <c r="E109" s="185" t="s">
        <v>327</v>
      </c>
      <c r="F109" s="252" t="s">
        <v>47</v>
      </c>
      <c r="G109" s="255"/>
      <c r="H109" s="444">
        <v>4500</v>
      </c>
    </row>
    <row r="110" spans="2:8" ht="13.5" thickBot="1">
      <c r="B110" s="383" t="s">
        <v>244</v>
      </c>
      <c r="C110" s="252" t="s">
        <v>418</v>
      </c>
      <c r="D110" s="375" t="s">
        <v>460</v>
      </c>
      <c r="E110" s="252" t="s">
        <v>325</v>
      </c>
      <c r="F110" s="252" t="s">
        <v>47</v>
      </c>
      <c r="G110" s="255"/>
      <c r="H110" s="444">
        <v>4500</v>
      </c>
    </row>
    <row r="111" spans="2:8" ht="13.5" thickBot="1">
      <c r="B111" s="383" t="s">
        <v>244</v>
      </c>
      <c r="C111" s="252" t="s">
        <v>418</v>
      </c>
      <c r="D111" s="375" t="s">
        <v>460</v>
      </c>
      <c r="E111" s="252" t="s">
        <v>326</v>
      </c>
      <c r="F111" s="252" t="s">
        <v>47</v>
      </c>
      <c r="G111" s="255"/>
      <c r="H111" s="444">
        <v>6300</v>
      </c>
    </row>
    <row r="112" spans="2:8" ht="13.5" thickBot="1">
      <c r="B112" s="383" t="s">
        <v>244</v>
      </c>
      <c r="C112" s="252" t="s">
        <v>418</v>
      </c>
      <c r="D112" s="375" t="s">
        <v>460</v>
      </c>
      <c r="E112" s="252" t="s">
        <v>328</v>
      </c>
      <c r="F112" s="252" t="s">
        <v>47</v>
      </c>
      <c r="G112" s="255"/>
      <c r="H112" s="444">
        <v>6300</v>
      </c>
    </row>
    <row r="113" spans="2:9" ht="13.5" thickBot="1">
      <c r="B113" s="383" t="s">
        <v>248</v>
      </c>
      <c r="C113" s="252">
        <v>8.3000000000000007</v>
      </c>
      <c r="D113" s="375" t="s">
        <v>461</v>
      </c>
      <c r="E113" s="252" t="s">
        <v>328</v>
      </c>
      <c r="F113" s="252" t="s">
        <v>47</v>
      </c>
      <c r="G113" s="255"/>
      <c r="H113" s="444">
        <v>1350</v>
      </c>
    </row>
    <row r="114" spans="2:9" ht="13.5" thickBot="1">
      <c r="B114" s="383" t="s">
        <v>248</v>
      </c>
      <c r="C114" s="252">
        <v>8.3000000000000007</v>
      </c>
      <c r="D114" s="375" t="s">
        <v>462</v>
      </c>
      <c r="E114" s="252" t="s">
        <v>328</v>
      </c>
      <c r="F114" s="252" t="s">
        <v>47</v>
      </c>
      <c r="G114" s="255"/>
      <c r="H114" s="444">
        <v>2700</v>
      </c>
    </row>
    <row r="115" spans="2:9" ht="13.5" thickBot="1">
      <c r="B115" s="383" t="s">
        <v>248</v>
      </c>
      <c r="C115" s="252">
        <v>8.3000000000000007</v>
      </c>
      <c r="D115" s="375" t="s">
        <v>463</v>
      </c>
      <c r="E115" s="252" t="s">
        <v>328</v>
      </c>
      <c r="F115" s="252" t="s">
        <v>47</v>
      </c>
      <c r="G115" s="255"/>
      <c r="H115" s="444">
        <v>4050</v>
      </c>
    </row>
    <row r="116" spans="2:9" ht="13.5" thickBot="1">
      <c r="B116" s="383" t="s">
        <v>248</v>
      </c>
      <c r="C116" s="252">
        <v>8.3000000000000007</v>
      </c>
      <c r="D116" s="375" t="s">
        <v>464</v>
      </c>
      <c r="E116" s="252" t="s">
        <v>328</v>
      </c>
      <c r="F116" s="252" t="s">
        <v>47</v>
      </c>
      <c r="G116" s="255"/>
      <c r="H116" s="444">
        <v>2700</v>
      </c>
    </row>
    <row r="117" spans="2:9">
      <c r="B117" s="383" t="s">
        <v>248</v>
      </c>
      <c r="C117" s="252">
        <v>8.3000000000000007</v>
      </c>
      <c r="D117" s="375" t="s">
        <v>465</v>
      </c>
      <c r="E117" s="252" t="s">
        <v>328</v>
      </c>
      <c r="F117" s="252" t="s">
        <v>47</v>
      </c>
      <c r="G117" s="255"/>
      <c r="H117" s="444">
        <v>2250</v>
      </c>
    </row>
    <row r="118" spans="2:9" ht="16.5" customHeight="1" thickBot="1">
      <c r="B118" s="193"/>
      <c r="C118" s="178"/>
      <c r="D118" s="194"/>
      <c r="E118" s="253"/>
      <c r="F118" s="253"/>
      <c r="G118" s="256"/>
      <c r="H118" s="445"/>
    </row>
    <row r="119" spans="2:9" ht="15.75" customHeight="1" thickBot="1">
      <c r="B119" s="13" t="s">
        <v>305</v>
      </c>
      <c r="C119" s="281"/>
      <c r="D119" s="126"/>
      <c r="E119" s="113"/>
      <c r="F119" s="113"/>
      <c r="G119" s="128" t="s">
        <v>285</v>
      </c>
      <c r="H119" s="293">
        <f>SUM(H10:H118)</f>
        <v>215100</v>
      </c>
    </row>
    <row r="120" spans="2:9" ht="27" customHeight="1">
      <c r="B120" s="112" t="s">
        <v>288</v>
      </c>
      <c r="C120" s="112"/>
      <c r="D120" s="112"/>
      <c r="E120" s="49"/>
      <c r="F120" s="49"/>
      <c r="G120" s="6"/>
    </row>
    <row r="121" spans="2:9">
      <c r="E121" s="118"/>
      <c r="F121" s="4"/>
      <c r="G121" s="4"/>
      <c r="H121" s="4"/>
      <c r="I121" s="4"/>
    </row>
  </sheetData>
  <sheetProtection insertRows="0" deleteRows="0"/>
  <autoFilter ref="E1:E121">
    <filterColumn colId="0"/>
  </autoFilter>
  <sortState ref="B10:H117">
    <sortCondition ref="C10:C117"/>
  </sortState>
  <mergeCells count="8">
    <mergeCell ref="H8:H9"/>
    <mergeCell ref="F8:F9"/>
    <mergeCell ref="G8:G9"/>
    <mergeCell ref="B1:G1"/>
    <mergeCell ref="B8:B9"/>
    <mergeCell ref="C8:C9"/>
    <mergeCell ref="D8:D9"/>
    <mergeCell ref="E8:E9"/>
  </mergeCells>
  <phoneticPr fontId="1" type="noConversion"/>
  <pageMargins left="0.65" right="0.35433070866141736" top="0.34" bottom="0.39370078740157483" header="0.31496062992125984" footer="0.19685039370078741"/>
  <pageSetup paperSize="9" scale="85" orientation="landscape" verticalDpi="525" r:id="rId1"/>
  <headerFooter alignWithMargins="0"/>
</worksheet>
</file>

<file path=xl/worksheets/sheet6.xml><?xml version="1.0" encoding="utf-8"?>
<worksheet xmlns="http://schemas.openxmlformats.org/spreadsheetml/2006/main" xmlns:r="http://schemas.openxmlformats.org/officeDocument/2006/relationships">
  <sheetPr codeName="Sheet6"/>
  <dimension ref="B1:J30"/>
  <sheetViews>
    <sheetView showGridLines="0" topLeftCell="A4" zoomScaleSheetLayoutView="100" workbookViewId="0">
      <selection activeCell="D28" sqref="D28"/>
    </sheetView>
  </sheetViews>
  <sheetFormatPr defaultRowHeight="12.75"/>
  <cols>
    <col min="1" max="1" width="4.7109375" customWidth="1"/>
    <col min="2" max="2" width="10.42578125" customWidth="1"/>
    <col min="3" max="3" width="9.42578125" customWidth="1"/>
    <col min="4" max="4" width="58.140625" customWidth="1"/>
    <col min="5" max="5" width="35.5703125" customWidth="1"/>
    <col min="6" max="6" width="11.42578125" customWidth="1"/>
    <col min="7" max="7" width="9" customWidth="1"/>
    <col min="8" max="8" width="14.7109375" customWidth="1"/>
    <col min="9" max="9" width="5.7109375" customWidth="1"/>
  </cols>
  <sheetData>
    <row r="1" spans="2:10" ht="15.75" customHeight="1">
      <c r="B1" s="473" t="s">
        <v>304</v>
      </c>
      <c r="C1" s="473"/>
      <c r="D1" s="473"/>
      <c r="E1" s="473"/>
      <c r="F1" s="34"/>
      <c r="I1" s="34"/>
      <c r="J1" s="34"/>
    </row>
    <row r="2" spans="2:10" ht="18.75">
      <c r="B2" s="34"/>
      <c r="C2" s="34"/>
      <c r="D2" s="34"/>
      <c r="E2" s="34"/>
      <c r="F2" s="34"/>
      <c r="H2" s="108" t="s">
        <v>258</v>
      </c>
      <c r="I2" s="34"/>
      <c r="J2" s="34"/>
    </row>
    <row r="3" spans="2:10">
      <c r="C3" s="34"/>
      <c r="D3" s="34"/>
      <c r="E3" s="34"/>
      <c r="F3" s="34"/>
      <c r="I3" s="34"/>
      <c r="J3" s="34"/>
    </row>
    <row r="4" spans="2:10">
      <c r="B4" s="34"/>
      <c r="C4" s="34"/>
      <c r="D4" s="34"/>
      <c r="E4" s="34"/>
      <c r="F4" s="34"/>
      <c r="I4" s="34"/>
      <c r="J4" s="34"/>
    </row>
    <row r="5" spans="2:10">
      <c r="B5" s="34"/>
      <c r="C5" s="34"/>
      <c r="D5" s="34"/>
      <c r="E5" s="34"/>
      <c r="F5" s="34"/>
      <c r="I5" s="34"/>
      <c r="J5" s="34"/>
    </row>
    <row r="6" spans="2:10" ht="18.75">
      <c r="C6" s="85" t="s">
        <v>255</v>
      </c>
      <c r="D6" s="95"/>
      <c r="E6" s="95"/>
    </row>
    <row r="7" spans="2:10" ht="14.25">
      <c r="B7" s="1"/>
    </row>
    <row r="8" spans="2:10" ht="14.25">
      <c r="B8" s="1"/>
      <c r="J8" s="5"/>
    </row>
    <row r="9" spans="2:10" ht="13.5" thickBot="1"/>
    <row r="10" spans="2:10" ht="57.75" customHeight="1" thickBot="1">
      <c r="B10" s="116" t="s">
        <v>168</v>
      </c>
      <c r="C10" s="117" t="s">
        <v>232</v>
      </c>
      <c r="D10" s="117" t="s">
        <v>2</v>
      </c>
      <c r="E10" s="117" t="s">
        <v>3</v>
      </c>
      <c r="F10" s="117" t="s">
        <v>180</v>
      </c>
      <c r="G10" s="129" t="s">
        <v>0</v>
      </c>
      <c r="H10" s="130" t="s">
        <v>295</v>
      </c>
    </row>
    <row r="11" spans="2:10" ht="13.5" thickBot="1">
      <c r="B11" s="195" t="s">
        <v>244</v>
      </c>
      <c r="C11" s="370" t="s">
        <v>367</v>
      </c>
      <c r="D11" s="196" t="s">
        <v>368</v>
      </c>
      <c r="E11" s="197" t="s">
        <v>369</v>
      </c>
      <c r="F11" s="198" t="s">
        <v>370</v>
      </c>
      <c r="G11" s="198" t="s">
        <v>47</v>
      </c>
      <c r="H11" s="272">
        <v>1000</v>
      </c>
    </row>
    <row r="12" spans="2:10" ht="13.5" thickBot="1">
      <c r="B12" s="195" t="s">
        <v>244</v>
      </c>
      <c r="C12" s="184" t="s">
        <v>335</v>
      </c>
      <c r="D12" s="196" t="s">
        <v>371</v>
      </c>
      <c r="E12" s="201" t="s">
        <v>372</v>
      </c>
      <c r="F12" s="202" t="s">
        <v>370</v>
      </c>
      <c r="G12" s="202" t="s">
        <v>47</v>
      </c>
      <c r="H12" s="273">
        <v>1000</v>
      </c>
    </row>
    <row r="13" spans="2:10" ht="13.5" thickBot="1">
      <c r="B13" s="195" t="s">
        <v>244</v>
      </c>
      <c r="C13" s="184" t="s">
        <v>336</v>
      </c>
      <c r="D13" s="200" t="s">
        <v>373</v>
      </c>
      <c r="E13" s="201" t="s">
        <v>374</v>
      </c>
      <c r="F13" s="202" t="s">
        <v>328</v>
      </c>
      <c r="G13" s="202" t="s">
        <v>47</v>
      </c>
      <c r="H13" s="273">
        <v>3000</v>
      </c>
    </row>
    <row r="14" spans="2:10" ht="13.5" thickBot="1">
      <c r="B14" s="195" t="s">
        <v>244</v>
      </c>
      <c r="C14" s="184" t="s">
        <v>336</v>
      </c>
      <c r="D14" s="200" t="s">
        <v>373</v>
      </c>
      <c r="E14" s="201" t="s">
        <v>374</v>
      </c>
      <c r="F14" s="202" t="s">
        <v>325</v>
      </c>
      <c r="G14" s="202" t="s">
        <v>47</v>
      </c>
      <c r="H14" s="273">
        <v>3000</v>
      </c>
    </row>
    <row r="15" spans="2:10" ht="13.5" thickBot="1">
      <c r="B15" s="195" t="s">
        <v>244</v>
      </c>
      <c r="C15" s="184" t="s">
        <v>336</v>
      </c>
      <c r="D15" s="200" t="s">
        <v>373</v>
      </c>
      <c r="E15" s="201" t="s">
        <v>374</v>
      </c>
      <c r="F15" s="202" t="s">
        <v>326</v>
      </c>
      <c r="G15" s="202" t="s">
        <v>47</v>
      </c>
      <c r="H15" s="273">
        <v>3000</v>
      </c>
    </row>
    <row r="16" spans="2:10" ht="13.5" thickBot="1">
      <c r="B16" s="195" t="s">
        <v>244</v>
      </c>
      <c r="C16" s="184" t="s">
        <v>336</v>
      </c>
      <c r="D16" s="200" t="s">
        <v>373</v>
      </c>
      <c r="E16" s="201" t="s">
        <v>374</v>
      </c>
      <c r="F16" s="202" t="s">
        <v>327</v>
      </c>
      <c r="G16" s="202" t="s">
        <v>47</v>
      </c>
      <c r="H16" s="273">
        <v>3000</v>
      </c>
    </row>
    <row r="17" spans="2:9">
      <c r="B17" s="195" t="s">
        <v>244</v>
      </c>
      <c r="C17" s="184">
        <v>4.2</v>
      </c>
      <c r="D17" s="200" t="s">
        <v>375</v>
      </c>
      <c r="E17" s="201" t="s">
        <v>376</v>
      </c>
      <c r="F17" s="202" t="s">
        <v>370</v>
      </c>
      <c r="G17" s="202" t="s">
        <v>47</v>
      </c>
      <c r="H17" s="273">
        <v>2000</v>
      </c>
    </row>
    <row r="18" spans="2:9">
      <c r="B18" s="199" t="s">
        <v>246</v>
      </c>
      <c r="C18" s="184">
        <v>6.2</v>
      </c>
      <c r="D18" s="200" t="s">
        <v>377</v>
      </c>
      <c r="E18" s="201" t="s">
        <v>378</v>
      </c>
      <c r="F18" s="202" t="s">
        <v>370</v>
      </c>
      <c r="G18" s="202" t="s">
        <v>47</v>
      </c>
      <c r="H18" s="273">
        <v>2000</v>
      </c>
    </row>
    <row r="19" spans="2:9" ht="13.5" thickBot="1">
      <c r="B19" s="203"/>
      <c r="C19" s="257"/>
      <c r="D19" s="204"/>
      <c r="E19" s="205"/>
      <c r="F19" s="187"/>
      <c r="G19" s="187"/>
      <c r="H19" s="274"/>
    </row>
    <row r="20" spans="2:9" ht="14.25" customHeight="1" thickBot="1">
      <c r="B20" s="13" t="s">
        <v>305</v>
      </c>
      <c r="C20" s="281"/>
      <c r="D20" s="126"/>
      <c r="E20" s="5"/>
      <c r="G20" s="294" t="s">
        <v>285</v>
      </c>
      <c r="H20" s="295">
        <f>SUM(H11:H19)</f>
        <v>18000</v>
      </c>
    </row>
    <row r="21" spans="2:9" ht="14.25" customHeight="1">
      <c r="D21" s="18"/>
      <c r="E21" s="5"/>
      <c r="F21" s="21"/>
      <c r="G21" s="40"/>
      <c r="H21" s="41"/>
      <c r="I21" s="39"/>
    </row>
    <row r="22" spans="2:9" ht="14.25" customHeight="1">
      <c r="B22" s="7"/>
      <c r="C22" s="7"/>
      <c r="D22" s="18"/>
      <c r="E22" s="5"/>
      <c r="F22" s="21"/>
      <c r="G22" s="40"/>
      <c r="H22" s="41"/>
      <c r="I22" s="39"/>
    </row>
    <row r="23" spans="2:9" ht="14.25" customHeight="1">
      <c r="B23" s="7"/>
      <c r="C23" s="7"/>
      <c r="D23" s="18"/>
      <c r="E23" s="5"/>
      <c r="F23" s="21"/>
      <c r="G23" s="40"/>
      <c r="H23" s="41"/>
      <c r="I23" s="39"/>
    </row>
    <row r="24" spans="2:9" ht="14.25" customHeight="1">
      <c r="B24" s="7"/>
      <c r="C24" s="7"/>
      <c r="D24" s="18"/>
      <c r="E24" s="5"/>
      <c r="F24" s="21"/>
      <c r="G24" s="40"/>
      <c r="H24" s="41"/>
      <c r="I24" s="39"/>
    </row>
    <row r="26" spans="2:9">
      <c r="B26" s="24"/>
      <c r="C26" s="24"/>
      <c r="D26" s="24"/>
      <c r="E26" s="24"/>
      <c r="F26" s="24"/>
      <c r="G26" s="24"/>
      <c r="H26" s="24"/>
      <c r="I26" s="24"/>
    </row>
    <row r="30" spans="2:9">
      <c r="E30" t="s">
        <v>139</v>
      </c>
    </row>
  </sheetData>
  <sheetProtection insertRows="0"/>
  <mergeCells count="1">
    <mergeCell ref="B1:E1"/>
  </mergeCells>
  <phoneticPr fontId="1" type="noConversion"/>
  <pageMargins left="0.35433070866141736" right="0.35433070866141736" top="0.52" bottom="0.39370078740157483" header="0.51181102362204722" footer="0.19685039370078741"/>
  <pageSetup paperSize="9" scale="87" orientation="landscape" verticalDpi="525" r:id="rId1"/>
  <headerFooter alignWithMargins="0"/>
</worksheet>
</file>

<file path=xl/worksheets/sheet7.xml><?xml version="1.0" encoding="utf-8"?>
<worksheet xmlns="http://schemas.openxmlformats.org/spreadsheetml/2006/main" xmlns:r="http://schemas.openxmlformats.org/officeDocument/2006/relationships">
  <sheetPr codeName="Sheet7"/>
  <dimension ref="B1:I44"/>
  <sheetViews>
    <sheetView showGridLines="0" workbookViewId="0">
      <selection activeCell="N28" sqref="N28"/>
    </sheetView>
  </sheetViews>
  <sheetFormatPr defaultRowHeight="12.75"/>
  <cols>
    <col min="1" max="1" width="3.28515625" customWidth="1"/>
    <col min="2" max="2" width="10" customWidth="1"/>
    <col min="3" max="3" width="9.7109375" customWidth="1"/>
    <col min="4" max="4" width="59.140625" customWidth="1"/>
    <col min="5" max="5" width="35.85546875" customWidth="1"/>
    <col min="6" max="6" width="13.28515625" customWidth="1"/>
    <col min="7" max="7" width="10.140625" customWidth="1"/>
    <col min="8" max="8" width="14.85546875" customWidth="1"/>
    <col min="9" max="9" width="3.42578125" customWidth="1"/>
  </cols>
  <sheetData>
    <row r="1" spans="2:9" ht="18.75">
      <c r="B1" s="473" t="s">
        <v>308</v>
      </c>
      <c r="C1" s="473"/>
      <c r="D1" s="473"/>
      <c r="E1" s="473"/>
      <c r="F1" s="34"/>
      <c r="G1" s="34"/>
      <c r="I1" s="34"/>
    </row>
    <row r="2" spans="2:9" ht="18.75">
      <c r="B2" s="34" t="s">
        <v>139</v>
      </c>
      <c r="C2" s="34"/>
      <c r="D2" s="34"/>
      <c r="E2" s="34"/>
      <c r="F2" s="34"/>
      <c r="G2" s="34"/>
      <c r="H2" s="108" t="s">
        <v>259</v>
      </c>
      <c r="I2" s="34"/>
    </row>
    <row r="3" spans="2:9">
      <c r="C3" s="34"/>
      <c r="D3" s="34"/>
      <c r="E3" s="34"/>
      <c r="F3" s="34"/>
      <c r="G3" s="34"/>
      <c r="I3" s="34"/>
    </row>
    <row r="4" spans="2:9">
      <c r="B4" s="34"/>
      <c r="C4" s="34"/>
      <c r="D4" s="34"/>
      <c r="E4" s="34"/>
      <c r="F4" s="34"/>
      <c r="G4" s="34"/>
      <c r="I4" s="34"/>
    </row>
    <row r="6" spans="2:9" ht="18.75">
      <c r="C6" s="85" t="s">
        <v>256</v>
      </c>
      <c r="D6" s="95"/>
    </row>
    <row r="7" spans="2:9" ht="14.25">
      <c r="B7" s="1"/>
    </row>
    <row r="8" spans="2:9" ht="13.5" thickBot="1"/>
    <row r="9" spans="2:9" ht="48.75" customHeight="1" thickBot="1">
      <c r="B9" s="116" t="s">
        <v>168</v>
      </c>
      <c r="C9" s="99" t="s">
        <v>232</v>
      </c>
      <c r="D9" s="60" t="s">
        <v>2</v>
      </c>
      <c r="E9" s="60" t="s">
        <v>3</v>
      </c>
      <c r="F9" s="60" t="s">
        <v>180</v>
      </c>
      <c r="G9" s="60" t="s">
        <v>0</v>
      </c>
      <c r="H9" s="100" t="s">
        <v>296</v>
      </c>
    </row>
    <row r="10" spans="2:9" ht="16.5" customHeight="1">
      <c r="B10" s="199" t="s">
        <v>244</v>
      </c>
      <c r="C10" s="239" t="s">
        <v>387</v>
      </c>
      <c r="D10" s="196" t="s">
        <v>388</v>
      </c>
      <c r="E10" s="196"/>
      <c r="F10" s="198" t="s">
        <v>389</v>
      </c>
      <c r="G10" s="202" t="s">
        <v>47</v>
      </c>
      <c r="H10" s="272">
        <v>150</v>
      </c>
    </row>
    <row r="11" spans="2:9">
      <c r="B11" s="199" t="s">
        <v>244</v>
      </c>
      <c r="C11" s="424" t="s">
        <v>390</v>
      </c>
      <c r="D11" s="200" t="s">
        <v>388</v>
      </c>
      <c r="E11" s="372"/>
      <c r="F11" s="373" t="s">
        <v>389</v>
      </c>
      <c r="G11" s="202" t="s">
        <v>47</v>
      </c>
      <c r="H11" s="426">
        <v>150</v>
      </c>
    </row>
    <row r="12" spans="2:9">
      <c r="B12" s="199" t="s">
        <v>244</v>
      </c>
      <c r="C12" s="424" t="s">
        <v>391</v>
      </c>
      <c r="D12" s="200" t="s">
        <v>388</v>
      </c>
      <c r="E12" s="372"/>
      <c r="F12" s="373" t="s">
        <v>389</v>
      </c>
      <c r="G12" s="202" t="s">
        <v>47</v>
      </c>
      <c r="H12" s="426">
        <v>200</v>
      </c>
    </row>
    <row r="13" spans="2:9">
      <c r="B13" s="199" t="s">
        <v>244</v>
      </c>
      <c r="C13" s="424">
        <v>1.3</v>
      </c>
      <c r="D13" s="200" t="s">
        <v>388</v>
      </c>
      <c r="E13" s="372"/>
      <c r="F13" s="373" t="s">
        <v>389</v>
      </c>
      <c r="G13" s="202" t="s">
        <v>47</v>
      </c>
      <c r="H13" s="426">
        <v>500</v>
      </c>
    </row>
    <row r="14" spans="2:9">
      <c r="B14" s="199" t="s">
        <v>244</v>
      </c>
      <c r="C14" s="424">
        <v>2.1</v>
      </c>
      <c r="D14" s="200" t="s">
        <v>385</v>
      </c>
      <c r="E14" s="372" t="s">
        <v>386</v>
      </c>
      <c r="F14" s="373" t="s">
        <v>325</v>
      </c>
      <c r="G14" s="202" t="s">
        <v>47</v>
      </c>
      <c r="H14" s="426">
        <v>2400</v>
      </c>
    </row>
    <row r="15" spans="2:9">
      <c r="B15" s="199" t="s">
        <v>244</v>
      </c>
      <c r="C15" s="424">
        <v>2.1</v>
      </c>
      <c r="D15" s="200" t="s">
        <v>385</v>
      </c>
      <c r="E15" s="372" t="s">
        <v>386</v>
      </c>
      <c r="F15" s="373" t="s">
        <v>326</v>
      </c>
      <c r="G15" s="202" t="s">
        <v>47</v>
      </c>
      <c r="H15" s="426">
        <v>4800</v>
      </c>
    </row>
    <row r="16" spans="2:9">
      <c r="B16" s="199" t="s">
        <v>244</v>
      </c>
      <c r="C16" s="424">
        <v>2.1</v>
      </c>
      <c r="D16" s="200" t="s">
        <v>385</v>
      </c>
      <c r="E16" s="372" t="s">
        <v>386</v>
      </c>
      <c r="F16" s="373" t="s">
        <v>328</v>
      </c>
      <c r="G16" s="202" t="s">
        <v>47</v>
      </c>
      <c r="H16" s="426">
        <v>2400</v>
      </c>
    </row>
    <row r="17" spans="2:8">
      <c r="B17" s="199" t="s">
        <v>244</v>
      </c>
      <c r="C17" s="424" t="s">
        <v>332</v>
      </c>
      <c r="D17" s="200" t="s">
        <v>388</v>
      </c>
      <c r="E17" s="372"/>
      <c r="F17" s="373" t="s">
        <v>389</v>
      </c>
      <c r="G17" s="202" t="s">
        <v>47</v>
      </c>
      <c r="H17" s="426">
        <v>500</v>
      </c>
    </row>
    <row r="18" spans="2:8">
      <c r="B18" s="199" t="s">
        <v>245</v>
      </c>
      <c r="C18" s="371">
        <v>5.4</v>
      </c>
      <c r="D18" s="200" t="s">
        <v>379</v>
      </c>
      <c r="E18" s="372" t="s">
        <v>380</v>
      </c>
      <c r="F18" s="373" t="s">
        <v>370</v>
      </c>
      <c r="G18" s="202" t="s">
        <v>47</v>
      </c>
      <c r="H18" s="374">
        <v>2500</v>
      </c>
    </row>
    <row r="19" spans="2:8">
      <c r="B19" s="199" t="s">
        <v>246</v>
      </c>
      <c r="C19" s="424">
        <v>6.1</v>
      </c>
      <c r="D19" s="200" t="s">
        <v>388</v>
      </c>
      <c r="E19" s="372"/>
      <c r="F19" s="373" t="s">
        <v>389</v>
      </c>
      <c r="G19" s="202" t="s">
        <v>47</v>
      </c>
      <c r="H19" s="426">
        <v>600</v>
      </c>
    </row>
    <row r="20" spans="2:8">
      <c r="B20" s="199" t="s">
        <v>246</v>
      </c>
      <c r="C20" s="424">
        <v>6.4</v>
      </c>
      <c r="D20" s="200" t="s">
        <v>383</v>
      </c>
      <c r="E20" s="372" t="s">
        <v>384</v>
      </c>
      <c r="F20" s="373" t="s">
        <v>327</v>
      </c>
      <c r="G20" s="202" t="s">
        <v>47</v>
      </c>
      <c r="H20" s="426">
        <v>2500</v>
      </c>
    </row>
    <row r="21" spans="2:8">
      <c r="B21" s="199" t="s">
        <v>246</v>
      </c>
      <c r="C21" s="424">
        <v>6.4</v>
      </c>
      <c r="D21" s="200" t="s">
        <v>383</v>
      </c>
      <c r="E21" s="372" t="s">
        <v>384</v>
      </c>
      <c r="F21" s="373" t="s">
        <v>325</v>
      </c>
      <c r="G21" s="202" t="s">
        <v>47</v>
      </c>
      <c r="H21" s="426">
        <v>2500</v>
      </c>
    </row>
    <row r="22" spans="2:8">
      <c r="B22" s="199" t="s">
        <v>246</v>
      </c>
      <c r="C22" s="424">
        <v>6.4</v>
      </c>
      <c r="D22" s="200" t="s">
        <v>383</v>
      </c>
      <c r="E22" s="372" t="s">
        <v>384</v>
      </c>
      <c r="F22" s="373" t="s">
        <v>326</v>
      </c>
      <c r="G22" s="202" t="s">
        <v>47</v>
      </c>
      <c r="H22" s="426">
        <v>2500</v>
      </c>
    </row>
    <row r="23" spans="2:8">
      <c r="B23" s="199" t="s">
        <v>246</v>
      </c>
      <c r="C23" s="424">
        <v>6.4</v>
      </c>
      <c r="D23" s="200" t="s">
        <v>383</v>
      </c>
      <c r="E23" s="372" t="s">
        <v>384</v>
      </c>
      <c r="F23" s="373" t="s">
        <v>328</v>
      </c>
      <c r="G23" s="202" t="s">
        <v>47</v>
      </c>
      <c r="H23" s="426">
        <v>2500</v>
      </c>
    </row>
    <row r="24" spans="2:8">
      <c r="B24" s="199" t="s">
        <v>248</v>
      </c>
      <c r="C24" s="424">
        <v>8.4</v>
      </c>
      <c r="D24" s="200" t="s">
        <v>388</v>
      </c>
      <c r="E24" s="200"/>
      <c r="F24" s="202" t="s">
        <v>389</v>
      </c>
      <c r="G24" s="202" t="s">
        <v>47</v>
      </c>
      <c r="H24" s="426">
        <v>400</v>
      </c>
    </row>
    <row r="25" spans="2:8">
      <c r="B25" s="199" t="s">
        <v>381</v>
      </c>
      <c r="C25" s="241" t="s">
        <v>381</v>
      </c>
      <c r="D25" s="200" t="s">
        <v>382</v>
      </c>
      <c r="E25" s="200"/>
      <c r="F25" s="373" t="s">
        <v>327</v>
      </c>
      <c r="G25" s="202" t="s">
        <v>47</v>
      </c>
      <c r="H25" s="425">
        <v>1700</v>
      </c>
    </row>
    <row r="26" spans="2:8">
      <c r="B26" s="199" t="s">
        <v>381</v>
      </c>
      <c r="C26" s="241" t="s">
        <v>381</v>
      </c>
      <c r="D26" s="200" t="s">
        <v>382</v>
      </c>
      <c r="E26" s="200"/>
      <c r="F26" s="373" t="s">
        <v>356</v>
      </c>
      <c r="G26" s="202" t="s">
        <v>47</v>
      </c>
      <c r="H26" s="425">
        <v>1700</v>
      </c>
    </row>
    <row r="27" spans="2:8">
      <c r="B27" s="199" t="s">
        <v>381</v>
      </c>
      <c r="C27" s="241" t="s">
        <v>381</v>
      </c>
      <c r="D27" s="200" t="s">
        <v>382</v>
      </c>
      <c r="E27" s="200"/>
      <c r="F27" s="373" t="s">
        <v>347</v>
      </c>
      <c r="G27" s="202" t="s">
        <v>47</v>
      </c>
      <c r="H27" s="425">
        <v>1700</v>
      </c>
    </row>
    <row r="28" spans="2:8">
      <c r="B28" s="199" t="s">
        <v>381</v>
      </c>
      <c r="C28" s="241" t="s">
        <v>381</v>
      </c>
      <c r="D28" s="200" t="s">
        <v>382</v>
      </c>
      <c r="E28" s="200"/>
      <c r="F28" s="373" t="s">
        <v>346</v>
      </c>
      <c r="G28" s="202" t="s">
        <v>47</v>
      </c>
      <c r="H28" s="425">
        <v>1700</v>
      </c>
    </row>
    <row r="29" spans="2:8">
      <c r="B29" s="199" t="s">
        <v>381</v>
      </c>
      <c r="C29" s="241" t="s">
        <v>381</v>
      </c>
      <c r="D29" s="200" t="s">
        <v>382</v>
      </c>
      <c r="E29" s="200"/>
      <c r="F29" s="202" t="s">
        <v>323</v>
      </c>
      <c r="G29" s="202" t="s">
        <v>65</v>
      </c>
      <c r="H29" s="425">
        <v>1700</v>
      </c>
    </row>
    <row r="30" spans="2:8">
      <c r="B30" s="199" t="s">
        <v>381</v>
      </c>
      <c r="C30" s="241" t="s">
        <v>381</v>
      </c>
      <c r="D30" s="200" t="s">
        <v>382</v>
      </c>
      <c r="E30" s="200"/>
      <c r="F30" s="202" t="s">
        <v>348</v>
      </c>
      <c r="G30" s="202" t="s">
        <v>47</v>
      </c>
      <c r="H30" s="425">
        <v>1700</v>
      </c>
    </row>
    <row r="31" spans="2:8">
      <c r="B31" s="199" t="s">
        <v>381</v>
      </c>
      <c r="C31" s="241" t="s">
        <v>381</v>
      </c>
      <c r="D31" s="200" t="s">
        <v>382</v>
      </c>
      <c r="E31" s="200"/>
      <c r="F31" s="202" t="s">
        <v>357</v>
      </c>
      <c r="G31" s="202" t="s">
        <v>47</v>
      </c>
      <c r="H31" s="425">
        <v>1700</v>
      </c>
    </row>
    <row r="32" spans="2:8">
      <c r="B32" s="199" t="s">
        <v>381</v>
      </c>
      <c r="C32" s="241" t="s">
        <v>381</v>
      </c>
      <c r="D32" s="200" t="s">
        <v>382</v>
      </c>
      <c r="E32" s="200"/>
      <c r="F32" s="373" t="s">
        <v>321</v>
      </c>
      <c r="G32" s="202" t="s">
        <v>116</v>
      </c>
      <c r="H32" s="425">
        <v>1700</v>
      </c>
    </row>
    <row r="33" spans="2:8">
      <c r="B33" s="199" t="s">
        <v>381</v>
      </c>
      <c r="C33" s="241" t="s">
        <v>381</v>
      </c>
      <c r="D33" s="200" t="s">
        <v>382</v>
      </c>
      <c r="E33" s="200"/>
      <c r="F33" s="373" t="s">
        <v>322</v>
      </c>
      <c r="G33" s="202" t="s">
        <v>120</v>
      </c>
      <c r="H33" s="425">
        <v>1700</v>
      </c>
    </row>
    <row r="34" spans="2:8">
      <c r="B34" s="199" t="s">
        <v>381</v>
      </c>
      <c r="C34" s="241" t="s">
        <v>381</v>
      </c>
      <c r="D34" s="200" t="s">
        <v>382</v>
      </c>
      <c r="E34" s="200"/>
      <c r="F34" s="373" t="s">
        <v>325</v>
      </c>
      <c r="G34" s="202" t="s">
        <v>47</v>
      </c>
      <c r="H34" s="425">
        <v>1700</v>
      </c>
    </row>
    <row r="35" spans="2:8">
      <c r="B35" s="199" t="s">
        <v>381</v>
      </c>
      <c r="C35" s="241" t="s">
        <v>381</v>
      </c>
      <c r="D35" s="200" t="s">
        <v>382</v>
      </c>
      <c r="E35" s="200"/>
      <c r="F35" s="373" t="s">
        <v>326</v>
      </c>
      <c r="G35" s="202" t="s">
        <v>47</v>
      </c>
      <c r="H35" s="425">
        <v>1700</v>
      </c>
    </row>
    <row r="36" spans="2:8">
      <c r="B36" s="199" t="s">
        <v>381</v>
      </c>
      <c r="C36" s="241" t="s">
        <v>381</v>
      </c>
      <c r="D36" s="200" t="s">
        <v>382</v>
      </c>
      <c r="E36" s="200"/>
      <c r="F36" s="373" t="s">
        <v>328</v>
      </c>
      <c r="G36" s="202" t="s">
        <v>47</v>
      </c>
      <c r="H36" s="425">
        <v>1700</v>
      </c>
    </row>
    <row r="37" spans="2:8">
      <c r="B37" s="199" t="s">
        <v>381</v>
      </c>
      <c r="C37" s="241" t="s">
        <v>381</v>
      </c>
      <c r="D37" s="200" t="s">
        <v>382</v>
      </c>
      <c r="E37" s="200"/>
      <c r="F37" s="373" t="s">
        <v>342</v>
      </c>
      <c r="G37" s="202" t="s">
        <v>57</v>
      </c>
      <c r="H37" s="425">
        <v>1700</v>
      </c>
    </row>
    <row r="38" spans="2:8">
      <c r="B38" s="199" t="s">
        <v>381</v>
      </c>
      <c r="C38" s="241" t="s">
        <v>381</v>
      </c>
      <c r="D38" s="200" t="s">
        <v>382</v>
      </c>
      <c r="E38" s="200"/>
      <c r="F38" s="373" t="s">
        <v>345</v>
      </c>
      <c r="G38" s="202" t="s">
        <v>47</v>
      </c>
      <c r="H38" s="425">
        <v>1700</v>
      </c>
    </row>
    <row r="39" spans="2:8" ht="13.5" thickBot="1">
      <c r="B39" s="203"/>
      <c r="C39" s="240"/>
      <c r="D39" s="204"/>
      <c r="E39" s="204"/>
      <c r="F39" s="187"/>
      <c r="G39" s="202"/>
      <c r="H39" s="274"/>
    </row>
    <row r="40" spans="2:8" ht="14.25" customHeight="1" thickBot="1">
      <c r="B40" s="13" t="s">
        <v>305</v>
      </c>
      <c r="C40" s="281"/>
      <c r="D40" s="126"/>
      <c r="E40" s="29"/>
      <c r="F40" s="29"/>
      <c r="G40" s="294" t="s">
        <v>285</v>
      </c>
      <c r="H40" s="296">
        <f>SUM(H10:H39)</f>
        <v>48400</v>
      </c>
    </row>
    <row r="41" spans="2:8" ht="14.25" customHeight="1">
      <c r="C41" s="7"/>
      <c r="D41" s="42"/>
      <c r="E41" s="29"/>
      <c r="F41" s="43"/>
      <c r="G41" s="40"/>
      <c r="H41" s="41"/>
    </row>
    <row r="42" spans="2:8" ht="14.25" customHeight="1">
      <c r="B42" s="7"/>
      <c r="C42" s="7"/>
      <c r="D42" s="42"/>
      <c r="E42" s="29"/>
      <c r="F42" s="43"/>
      <c r="G42" s="40"/>
      <c r="H42" s="41"/>
    </row>
    <row r="43" spans="2:8" ht="14.25" customHeight="1">
      <c r="B43" s="7"/>
      <c r="C43" s="7"/>
      <c r="D43" s="42"/>
      <c r="E43" s="29"/>
      <c r="F43" s="43"/>
      <c r="G43" s="40"/>
      <c r="H43" s="41"/>
    </row>
    <row r="44" spans="2:8" ht="14.25" customHeight="1">
      <c r="B44" s="7"/>
      <c r="C44" s="7"/>
      <c r="D44" s="42"/>
      <c r="E44" s="29"/>
      <c r="F44" s="43"/>
      <c r="G44" s="21"/>
      <c r="H44" s="41"/>
    </row>
  </sheetData>
  <sheetProtection insertRows="0" deleteRows="0"/>
  <autoFilter ref="F1:F44">
    <filterColumn colId="0"/>
  </autoFilter>
  <sortState ref="B10:H38">
    <sortCondition ref="C10:C38"/>
  </sortState>
  <mergeCells count="1">
    <mergeCell ref="B1:E1"/>
  </mergeCells>
  <phoneticPr fontId="1" type="noConversion"/>
  <pageMargins left="0.35433070866141736" right="0.35433070866141736" top="0.49" bottom="0.39370078740157483" header="0.51181102362204722" footer="0.19685039370078741"/>
  <pageSetup paperSize="9" scale="86" orientation="landscape" verticalDpi="525" r:id="rId1"/>
  <headerFooter alignWithMargins="0"/>
</worksheet>
</file>

<file path=xl/worksheets/sheet8.xml><?xml version="1.0" encoding="utf-8"?>
<worksheet xmlns="http://schemas.openxmlformats.org/spreadsheetml/2006/main" xmlns:r="http://schemas.openxmlformats.org/officeDocument/2006/relationships">
  <sheetPr codeName="Sheet8"/>
  <dimension ref="B1:J51"/>
  <sheetViews>
    <sheetView showGridLines="0" workbookViewId="0">
      <selection activeCell="F54" sqref="F54"/>
    </sheetView>
  </sheetViews>
  <sheetFormatPr defaultRowHeight="12.75"/>
  <cols>
    <col min="1" max="1" width="4.7109375" style="13" customWidth="1"/>
    <col min="2" max="2" width="9.85546875" style="13" customWidth="1"/>
    <col min="3" max="3" width="33.5703125" style="13" customWidth="1"/>
    <col min="4" max="4" width="30.7109375" style="13" customWidth="1"/>
    <col min="5" max="5" width="30.5703125" style="13" customWidth="1"/>
    <col min="6" max="6" width="24.140625" style="13" customWidth="1"/>
    <col min="7" max="16384" width="9.140625" style="13"/>
  </cols>
  <sheetData>
    <row r="1" spans="2:10" ht="18.75">
      <c r="B1" s="92" t="s">
        <v>304</v>
      </c>
      <c r="C1" s="92"/>
      <c r="D1" s="92"/>
      <c r="F1" s="34"/>
      <c r="J1" s="34"/>
    </row>
    <row r="2" spans="2:10" ht="18.75">
      <c r="B2" s="92"/>
      <c r="C2" s="92"/>
      <c r="D2" s="92"/>
      <c r="F2" s="108" t="s">
        <v>260</v>
      </c>
      <c r="J2" s="34"/>
    </row>
    <row r="3" spans="2:10">
      <c r="C3" s="34"/>
      <c r="D3" s="34"/>
      <c r="E3" s="34"/>
      <c r="F3" s="34"/>
      <c r="J3" s="34"/>
    </row>
    <row r="4" spans="2:10" ht="18.75">
      <c r="C4" s="482" t="s">
        <v>177</v>
      </c>
      <c r="D4" s="482"/>
      <c r="E4" s="34"/>
      <c r="F4" s="34"/>
      <c r="J4" s="34"/>
    </row>
    <row r="5" spans="2:10" ht="13.5" thickBot="1">
      <c r="C5" s="34"/>
      <c r="D5" s="34"/>
      <c r="E5" s="34"/>
      <c r="F5" s="34"/>
      <c r="I5" s="34"/>
    </row>
    <row r="6" spans="2:10" ht="33.75" customHeight="1" thickBot="1">
      <c r="B6" s="132" t="s">
        <v>178</v>
      </c>
      <c r="C6" s="64" t="s">
        <v>145</v>
      </c>
      <c r="D6" s="62" t="s">
        <v>146</v>
      </c>
      <c r="E6" s="62" t="s">
        <v>147</v>
      </c>
      <c r="F6" s="63" t="s">
        <v>144</v>
      </c>
      <c r="I6" s="34"/>
    </row>
    <row r="7" spans="2:10" ht="26.25" thickBot="1">
      <c r="B7" s="354">
        <v>1</v>
      </c>
      <c r="C7" s="206" t="s">
        <v>392</v>
      </c>
      <c r="D7" s="207" t="s">
        <v>393</v>
      </c>
      <c r="E7" s="375" t="s">
        <v>394</v>
      </c>
      <c r="F7" s="278">
        <v>3680</v>
      </c>
    </row>
    <row r="8" spans="2:10" ht="26.25" thickBot="1">
      <c r="B8" s="376">
        <v>1</v>
      </c>
      <c r="C8" s="206" t="s">
        <v>392</v>
      </c>
      <c r="D8" s="207" t="s">
        <v>393</v>
      </c>
      <c r="E8" s="375" t="s">
        <v>396</v>
      </c>
      <c r="F8" s="279">
        <v>1840</v>
      </c>
    </row>
    <row r="9" spans="2:10" ht="13.5" thickBot="1">
      <c r="B9" s="376">
        <v>1</v>
      </c>
      <c r="C9" s="206" t="s">
        <v>392</v>
      </c>
      <c r="D9" s="207" t="s">
        <v>399</v>
      </c>
      <c r="E9" s="375" t="s">
        <v>403</v>
      </c>
      <c r="F9" s="279">
        <v>2760</v>
      </c>
    </row>
    <row r="10" spans="2:10" ht="13.5" thickBot="1">
      <c r="B10" s="376">
        <v>1</v>
      </c>
      <c r="C10" s="206" t="s">
        <v>392</v>
      </c>
      <c r="D10" s="207" t="s">
        <v>399</v>
      </c>
      <c r="E10" s="375" t="s">
        <v>404</v>
      </c>
      <c r="F10" s="279">
        <v>920</v>
      </c>
    </row>
    <row r="11" spans="2:10" ht="13.5" thickBot="1">
      <c r="B11" s="376">
        <v>1</v>
      </c>
      <c r="C11" s="206" t="s">
        <v>392</v>
      </c>
      <c r="D11" s="207" t="s">
        <v>399</v>
      </c>
      <c r="E11" s="375" t="s">
        <v>406</v>
      </c>
      <c r="F11" s="279">
        <v>1840</v>
      </c>
    </row>
    <row r="12" spans="2:10" ht="26.25" thickBot="1">
      <c r="B12" s="376">
        <v>1</v>
      </c>
      <c r="C12" s="206" t="s">
        <v>392</v>
      </c>
      <c r="D12" s="207" t="s">
        <v>399</v>
      </c>
      <c r="E12" s="375" t="s">
        <v>408</v>
      </c>
      <c r="F12" s="279">
        <v>920</v>
      </c>
    </row>
    <row r="13" spans="2:10" ht="26.25" thickBot="1">
      <c r="B13" s="376">
        <v>1</v>
      </c>
      <c r="C13" s="206" t="s">
        <v>392</v>
      </c>
      <c r="D13" s="207" t="s">
        <v>409</v>
      </c>
      <c r="E13" s="375" t="s">
        <v>410</v>
      </c>
      <c r="F13" s="279">
        <v>2000</v>
      </c>
    </row>
    <row r="14" spans="2:10" ht="39" thickBot="1">
      <c r="B14" s="376">
        <v>1</v>
      </c>
      <c r="C14" s="206" t="s">
        <v>392</v>
      </c>
      <c r="D14" s="207" t="s">
        <v>411</v>
      </c>
      <c r="E14" s="375" t="s">
        <v>410</v>
      </c>
      <c r="F14" s="279">
        <v>11000</v>
      </c>
    </row>
    <row r="15" spans="2:10" ht="39" thickBot="1">
      <c r="B15" s="376">
        <v>1</v>
      </c>
      <c r="C15" s="206" t="s">
        <v>392</v>
      </c>
      <c r="D15" s="377" t="s">
        <v>415</v>
      </c>
      <c r="E15" s="378" t="s">
        <v>410</v>
      </c>
      <c r="F15" s="279">
        <v>1400</v>
      </c>
    </row>
    <row r="16" spans="2:10" ht="26.25" thickBot="1">
      <c r="B16" s="376">
        <v>2</v>
      </c>
      <c r="C16" s="206" t="s">
        <v>392</v>
      </c>
      <c r="D16" s="377" t="s">
        <v>393</v>
      </c>
      <c r="E16" s="378" t="s">
        <v>394</v>
      </c>
      <c r="F16" s="279">
        <v>3680</v>
      </c>
    </row>
    <row r="17" spans="2:6" ht="26.25" thickBot="1">
      <c r="B17" s="376">
        <v>2</v>
      </c>
      <c r="C17" s="206" t="s">
        <v>392</v>
      </c>
      <c r="D17" s="377" t="s">
        <v>393</v>
      </c>
      <c r="E17" s="378" t="s">
        <v>397</v>
      </c>
      <c r="F17" s="279">
        <v>1840</v>
      </c>
    </row>
    <row r="18" spans="2:6" ht="13.5" thickBot="1">
      <c r="B18" s="376">
        <v>2</v>
      </c>
      <c r="C18" s="206" t="s">
        <v>392</v>
      </c>
      <c r="D18" s="208" t="s">
        <v>399</v>
      </c>
      <c r="E18" s="378" t="s">
        <v>403</v>
      </c>
      <c r="F18" s="279">
        <v>2760</v>
      </c>
    </row>
    <row r="19" spans="2:6" ht="13.5" thickBot="1">
      <c r="B19" s="376">
        <v>2</v>
      </c>
      <c r="C19" s="206" t="s">
        <v>392</v>
      </c>
      <c r="D19" s="208" t="s">
        <v>399</v>
      </c>
      <c r="E19" s="378" t="s">
        <v>404</v>
      </c>
      <c r="F19" s="279">
        <v>920</v>
      </c>
    </row>
    <row r="20" spans="2:6" ht="13.5" thickBot="1">
      <c r="B20" s="376">
        <v>2</v>
      </c>
      <c r="C20" s="206" t="s">
        <v>392</v>
      </c>
      <c r="D20" s="208" t="s">
        <v>399</v>
      </c>
      <c r="E20" s="378" t="s">
        <v>406</v>
      </c>
      <c r="F20" s="279">
        <v>1840</v>
      </c>
    </row>
    <row r="21" spans="2:6" ht="26.25" thickBot="1">
      <c r="B21" s="376">
        <v>2</v>
      </c>
      <c r="C21" s="206" t="s">
        <v>392</v>
      </c>
      <c r="D21" s="208" t="s">
        <v>399</v>
      </c>
      <c r="E21" s="378" t="s">
        <v>408</v>
      </c>
      <c r="F21" s="279">
        <v>920</v>
      </c>
    </row>
    <row r="22" spans="2:6" ht="26.25" thickBot="1">
      <c r="B22" s="376">
        <v>2</v>
      </c>
      <c r="C22" s="206" t="s">
        <v>392</v>
      </c>
      <c r="D22" s="208" t="s">
        <v>409</v>
      </c>
      <c r="E22" s="378" t="s">
        <v>410</v>
      </c>
      <c r="F22" s="279">
        <v>2000</v>
      </c>
    </row>
    <row r="23" spans="2:6" ht="39" thickBot="1">
      <c r="B23" s="376">
        <v>2</v>
      </c>
      <c r="C23" s="206" t="s">
        <v>392</v>
      </c>
      <c r="D23" s="208" t="s">
        <v>412</v>
      </c>
      <c r="E23" s="378" t="s">
        <v>410</v>
      </c>
      <c r="F23" s="279">
        <v>9000</v>
      </c>
    </row>
    <row r="24" spans="2:6" ht="39" thickBot="1">
      <c r="B24" s="376">
        <v>2</v>
      </c>
      <c r="C24" s="206" t="s">
        <v>392</v>
      </c>
      <c r="D24" s="208" t="s">
        <v>415</v>
      </c>
      <c r="E24" s="378" t="s">
        <v>410</v>
      </c>
      <c r="F24" s="279">
        <v>1400</v>
      </c>
    </row>
    <row r="25" spans="2:6" ht="26.25" thickBot="1">
      <c r="B25" s="376">
        <v>3</v>
      </c>
      <c r="C25" s="206" t="s">
        <v>392</v>
      </c>
      <c r="D25" s="208" t="s">
        <v>393</v>
      </c>
      <c r="E25" s="378" t="s">
        <v>395</v>
      </c>
      <c r="F25" s="279">
        <v>7360</v>
      </c>
    </row>
    <row r="26" spans="2:6" ht="26.25" thickBot="1">
      <c r="B26" s="376">
        <v>3</v>
      </c>
      <c r="C26" s="206" t="s">
        <v>392</v>
      </c>
      <c r="D26" s="208" t="s">
        <v>393</v>
      </c>
      <c r="E26" s="378" t="s">
        <v>398</v>
      </c>
      <c r="F26" s="279">
        <v>3680</v>
      </c>
    </row>
    <row r="27" spans="2:6" ht="13.5" thickBot="1">
      <c r="B27" s="376">
        <v>3</v>
      </c>
      <c r="C27" s="206" t="s">
        <v>392</v>
      </c>
      <c r="D27" s="208" t="s">
        <v>399</v>
      </c>
      <c r="E27" s="378" t="s">
        <v>400</v>
      </c>
      <c r="F27" s="279">
        <v>830</v>
      </c>
    </row>
    <row r="28" spans="2:6" ht="13.5" thickBot="1">
      <c r="B28" s="376">
        <v>3</v>
      </c>
      <c r="C28" s="206" t="s">
        <v>392</v>
      </c>
      <c r="D28" s="208" t="s">
        <v>399</v>
      </c>
      <c r="E28" s="378" t="s">
        <v>401</v>
      </c>
      <c r="F28" s="279">
        <v>920</v>
      </c>
    </row>
    <row r="29" spans="2:6" ht="13.5" thickBot="1">
      <c r="B29" s="376">
        <v>3</v>
      </c>
      <c r="C29" s="206" t="s">
        <v>392</v>
      </c>
      <c r="D29" s="208" t="s">
        <v>399</v>
      </c>
      <c r="E29" s="378" t="s">
        <v>402</v>
      </c>
      <c r="F29" s="279">
        <v>920</v>
      </c>
    </row>
    <row r="30" spans="2:6" ht="13.5" thickBot="1">
      <c r="B30" s="376">
        <v>3</v>
      </c>
      <c r="C30" s="206" t="s">
        <v>392</v>
      </c>
      <c r="D30" s="208" t="s">
        <v>399</v>
      </c>
      <c r="E30" s="378" t="s">
        <v>403</v>
      </c>
      <c r="F30" s="279">
        <v>5520</v>
      </c>
    </row>
    <row r="31" spans="2:6" ht="13.5" thickBot="1">
      <c r="B31" s="376">
        <v>3</v>
      </c>
      <c r="C31" s="206" t="s">
        <v>392</v>
      </c>
      <c r="D31" s="208" t="s">
        <v>399</v>
      </c>
      <c r="E31" s="378" t="s">
        <v>405</v>
      </c>
      <c r="F31" s="279">
        <v>1840</v>
      </c>
    </row>
    <row r="32" spans="2:6" ht="13.5" thickBot="1">
      <c r="B32" s="376">
        <v>3</v>
      </c>
      <c r="C32" s="206" t="s">
        <v>392</v>
      </c>
      <c r="D32" s="208" t="s">
        <v>399</v>
      </c>
      <c r="E32" s="378" t="s">
        <v>407</v>
      </c>
      <c r="F32" s="279">
        <v>2760</v>
      </c>
    </row>
    <row r="33" spans="2:6" ht="26.25" thickBot="1">
      <c r="B33" s="376">
        <v>3</v>
      </c>
      <c r="C33" s="206" t="s">
        <v>392</v>
      </c>
      <c r="D33" s="208" t="s">
        <v>399</v>
      </c>
      <c r="E33" s="378" t="s">
        <v>408</v>
      </c>
      <c r="F33" s="279">
        <v>1380</v>
      </c>
    </row>
    <row r="34" spans="2:6" ht="26.25" thickBot="1">
      <c r="B34" s="376">
        <v>3</v>
      </c>
      <c r="C34" s="206" t="s">
        <v>392</v>
      </c>
      <c r="D34" s="208" t="s">
        <v>409</v>
      </c>
      <c r="E34" s="378" t="s">
        <v>410</v>
      </c>
      <c r="F34" s="279">
        <v>2000</v>
      </c>
    </row>
    <row r="35" spans="2:6" ht="39" thickBot="1">
      <c r="B35" s="376">
        <v>3</v>
      </c>
      <c r="C35" s="206" t="s">
        <v>392</v>
      </c>
      <c r="D35" s="208" t="s">
        <v>413</v>
      </c>
      <c r="E35" s="378" t="s">
        <v>410</v>
      </c>
      <c r="F35" s="279">
        <v>5000</v>
      </c>
    </row>
    <row r="36" spans="2:6" ht="39" thickBot="1">
      <c r="B36" s="376">
        <v>3</v>
      </c>
      <c r="C36" s="206" t="s">
        <v>392</v>
      </c>
      <c r="D36" s="208" t="s">
        <v>416</v>
      </c>
      <c r="E36" s="378" t="s">
        <v>410</v>
      </c>
      <c r="F36" s="279">
        <v>1800</v>
      </c>
    </row>
    <row r="37" spans="2:6" ht="26.25" thickBot="1">
      <c r="B37" s="376">
        <v>4</v>
      </c>
      <c r="C37" s="206" t="s">
        <v>392</v>
      </c>
      <c r="D37" s="208" t="s">
        <v>393</v>
      </c>
      <c r="E37" s="378" t="s">
        <v>394</v>
      </c>
      <c r="F37" s="279">
        <v>3680</v>
      </c>
    </row>
    <row r="38" spans="2:6" ht="26.25" thickBot="1">
      <c r="B38" s="376">
        <v>4</v>
      </c>
      <c r="C38" s="206" t="s">
        <v>392</v>
      </c>
      <c r="D38" s="208" t="s">
        <v>393</v>
      </c>
      <c r="E38" s="378" t="s">
        <v>397</v>
      </c>
      <c r="F38" s="279">
        <v>1840</v>
      </c>
    </row>
    <row r="39" spans="2:6" ht="13.5" thickBot="1">
      <c r="B39" s="376">
        <v>4</v>
      </c>
      <c r="C39" s="206" t="s">
        <v>392</v>
      </c>
      <c r="D39" s="208" t="s">
        <v>399</v>
      </c>
      <c r="E39" s="378" t="s">
        <v>403</v>
      </c>
      <c r="F39" s="279">
        <v>2760</v>
      </c>
    </row>
    <row r="40" spans="2:6" ht="13.5" thickBot="1">
      <c r="B40" s="376">
        <v>4</v>
      </c>
      <c r="C40" s="206" t="s">
        <v>392</v>
      </c>
      <c r="D40" s="208" t="s">
        <v>399</v>
      </c>
      <c r="E40" s="378" t="s">
        <v>404</v>
      </c>
      <c r="F40" s="279">
        <v>920</v>
      </c>
    </row>
    <row r="41" spans="2:6" ht="13.5" thickBot="1">
      <c r="B41" s="379">
        <v>4</v>
      </c>
      <c r="C41" s="206" t="s">
        <v>392</v>
      </c>
      <c r="D41" s="208" t="s">
        <v>399</v>
      </c>
      <c r="E41" s="378" t="s">
        <v>406</v>
      </c>
      <c r="F41" s="380">
        <v>1840</v>
      </c>
    </row>
    <row r="42" spans="2:6" ht="26.25" thickBot="1">
      <c r="B42" s="376">
        <v>4</v>
      </c>
      <c r="C42" s="206" t="s">
        <v>392</v>
      </c>
      <c r="D42" s="208" t="s">
        <v>399</v>
      </c>
      <c r="E42" s="378" t="s">
        <v>408</v>
      </c>
      <c r="F42" s="279">
        <v>920</v>
      </c>
    </row>
    <row r="43" spans="2:6" ht="26.25" thickBot="1">
      <c r="B43" s="376">
        <v>4</v>
      </c>
      <c r="C43" s="206" t="s">
        <v>392</v>
      </c>
      <c r="D43" s="208" t="s">
        <v>409</v>
      </c>
      <c r="E43" s="378" t="s">
        <v>410</v>
      </c>
      <c r="F43" s="279">
        <v>2000</v>
      </c>
    </row>
    <row r="44" spans="2:6" ht="39" thickBot="1">
      <c r="B44" s="376">
        <v>4</v>
      </c>
      <c r="C44" s="206" t="s">
        <v>392</v>
      </c>
      <c r="D44" s="208" t="s">
        <v>414</v>
      </c>
      <c r="E44" s="378" t="s">
        <v>410</v>
      </c>
      <c r="F44" s="279">
        <v>4000</v>
      </c>
    </row>
    <row r="45" spans="2:6" ht="38.25">
      <c r="B45" s="379">
        <v>4</v>
      </c>
      <c r="C45" s="206" t="s">
        <v>392</v>
      </c>
      <c r="D45" s="208" t="s">
        <v>415</v>
      </c>
      <c r="E45" s="378" t="s">
        <v>410</v>
      </c>
      <c r="F45" s="380">
        <v>1400</v>
      </c>
    </row>
    <row r="46" spans="2:6" ht="13.5" thickBot="1">
      <c r="B46" s="180"/>
      <c r="C46" s="209"/>
      <c r="D46" s="210"/>
      <c r="E46" s="210"/>
      <c r="F46" s="280"/>
    </row>
    <row r="47" spans="2:6" ht="19.5" customHeight="1" thickBot="1">
      <c r="B47" s="13" t="s">
        <v>305</v>
      </c>
      <c r="C47" s="281"/>
      <c r="D47" s="126"/>
      <c r="E47" s="297" t="s">
        <v>285</v>
      </c>
      <c r="F47" s="298">
        <f>SUM(F7:F46)</f>
        <v>104090</v>
      </c>
    </row>
    <row r="48" spans="2:6" ht="18.75" customHeight="1"/>
    <row r="49" spans="2:5">
      <c r="B49" s="47"/>
      <c r="C49" s="131" t="s">
        <v>273</v>
      </c>
      <c r="D49" s="131"/>
      <c r="E49" s="47"/>
    </row>
    <row r="50" spans="2:5">
      <c r="B50" s="47"/>
      <c r="C50" s="131" t="s">
        <v>272</v>
      </c>
      <c r="D50" s="131"/>
      <c r="E50" s="47"/>
    </row>
    <row r="51" spans="2:5">
      <c r="B51" s="47"/>
      <c r="C51" s="131" t="s">
        <v>286</v>
      </c>
      <c r="D51" s="131"/>
      <c r="E51" s="47"/>
    </row>
  </sheetData>
  <sheetProtection insertRows="0"/>
  <sortState ref="B7:G48">
    <sortCondition ref="B7:B48"/>
  </sortState>
  <mergeCells count="1">
    <mergeCell ref="C4:D4"/>
  </mergeCells>
  <phoneticPr fontId="1" type="noConversion"/>
  <pageMargins left="0.55118110236220474" right="0.55118110236220474" top="0.55118110236220474" bottom="0.98425196850393704" header="0.31496062992125984" footer="0.51181102362204722"/>
  <pageSetup paperSize="9" scale="93" orientation="landscape" verticalDpi="525" r:id="rId1"/>
  <headerFooter alignWithMargins="0"/>
</worksheet>
</file>

<file path=xl/worksheets/sheet9.xml><?xml version="1.0" encoding="utf-8"?>
<worksheet xmlns="http://schemas.openxmlformats.org/spreadsheetml/2006/main" xmlns:r="http://schemas.openxmlformats.org/officeDocument/2006/relationships">
  <sheetPr codeName="Sheet9"/>
  <dimension ref="B1:T59"/>
  <sheetViews>
    <sheetView zoomScale="75" zoomScaleSheetLayoutView="90" workbookViewId="0">
      <selection activeCell="V32" sqref="V32"/>
    </sheetView>
  </sheetViews>
  <sheetFormatPr defaultRowHeight="12.75"/>
  <cols>
    <col min="1" max="1" width="2.7109375" customWidth="1"/>
    <col min="2" max="3" width="10" customWidth="1"/>
    <col min="4" max="4" width="11.5703125" customWidth="1"/>
    <col min="5" max="5" width="11.42578125" customWidth="1"/>
    <col min="6" max="6" width="12.7109375" customWidth="1"/>
    <col min="7" max="7" width="12.85546875" customWidth="1"/>
    <col min="8" max="8" width="13" customWidth="1"/>
    <col min="9" max="9" width="13.42578125" customWidth="1"/>
    <col min="10" max="10" width="13.140625" customWidth="1"/>
    <col min="11" max="11" width="14.85546875" customWidth="1"/>
    <col min="12" max="12" width="12.7109375" customWidth="1"/>
    <col min="13" max="13" width="12.85546875" customWidth="1"/>
    <col min="14" max="14" width="2.5703125" customWidth="1"/>
  </cols>
  <sheetData>
    <row r="1" spans="2:20" ht="18.75">
      <c r="B1" s="85" t="s">
        <v>304</v>
      </c>
      <c r="C1" s="85"/>
      <c r="D1" s="85"/>
      <c r="E1" s="85"/>
      <c r="F1" s="85"/>
      <c r="G1" s="85"/>
      <c r="H1" s="9"/>
      <c r="I1" s="13"/>
      <c r="J1" s="13"/>
      <c r="K1" s="13"/>
      <c r="L1" s="13"/>
      <c r="M1" s="13"/>
      <c r="N1" s="13"/>
    </row>
    <row r="2" spans="2:20" ht="18.75">
      <c r="B2" s="13"/>
      <c r="C2" s="13"/>
      <c r="D2" s="13"/>
      <c r="E2" s="13"/>
      <c r="F2" s="13"/>
      <c r="G2" s="13"/>
      <c r="H2" s="13"/>
      <c r="I2" s="13"/>
      <c r="J2" s="13"/>
      <c r="K2" s="13"/>
      <c r="L2" s="13"/>
      <c r="M2" s="108" t="s">
        <v>261</v>
      </c>
      <c r="N2" s="13"/>
    </row>
    <row r="3" spans="2:20" ht="18.75">
      <c r="B3" s="13"/>
      <c r="C3" s="85" t="s">
        <v>274</v>
      </c>
      <c r="D3" s="85"/>
      <c r="E3" s="90"/>
      <c r="F3" s="90"/>
      <c r="G3" s="13"/>
      <c r="H3" s="13"/>
      <c r="J3" s="13"/>
      <c r="K3" s="13"/>
      <c r="L3" s="13"/>
      <c r="M3" s="13"/>
      <c r="N3" s="13"/>
    </row>
    <row r="4" spans="2:20" ht="13.5" thickBot="1">
      <c r="B4" s="13"/>
      <c r="C4" s="13"/>
      <c r="D4" s="13"/>
      <c r="E4" s="13"/>
      <c r="F4" s="13"/>
      <c r="G4" s="13"/>
      <c r="H4" s="13"/>
      <c r="I4" s="13"/>
      <c r="J4" s="13"/>
      <c r="K4" s="13"/>
      <c r="L4" s="13"/>
      <c r="M4" s="13"/>
      <c r="N4" s="13"/>
    </row>
    <row r="5" spans="2:20" ht="73.5" customHeight="1" thickBot="1">
      <c r="B5" s="61" t="s">
        <v>168</v>
      </c>
      <c r="C5" s="96" t="s">
        <v>232</v>
      </c>
      <c r="D5" s="61" t="s">
        <v>233</v>
      </c>
      <c r="E5" s="61" t="s">
        <v>234</v>
      </c>
      <c r="F5" s="61" t="s">
        <v>235</v>
      </c>
      <c r="G5" s="61" t="s">
        <v>236</v>
      </c>
      <c r="H5" s="61" t="s">
        <v>237</v>
      </c>
      <c r="I5" s="65" t="s">
        <v>297</v>
      </c>
      <c r="J5" s="61" t="s">
        <v>298</v>
      </c>
      <c r="K5" s="65" t="s">
        <v>300</v>
      </c>
      <c r="L5" s="66" t="s">
        <v>301</v>
      </c>
      <c r="M5" s="66" t="s">
        <v>299</v>
      </c>
    </row>
    <row r="6" spans="2:20" ht="45">
      <c r="B6" s="135" t="s">
        <v>244</v>
      </c>
      <c r="C6" s="212" t="s">
        <v>417</v>
      </c>
      <c r="D6" s="213">
        <v>13334</v>
      </c>
      <c r="E6" s="213">
        <v>10850</v>
      </c>
      <c r="F6" s="213"/>
      <c r="G6" s="213"/>
      <c r="H6" s="213">
        <v>1600</v>
      </c>
      <c r="I6" s="213">
        <f>SUM(D6:H6)</f>
        <v>25784</v>
      </c>
      <c r="J6" s="214"/>
      <c r="K6" s="215">
        <f>SUM(I6:J6)</f>
        <v>25784</v>
      </c>
      <c r="L6" s="537"/>
      <c r="M6" s="534"/>
    </row>
    <row r="7" spans="2:20" ht="15">
      <c r="B7" s="135" t="s">
        <v>244</v>
      </c>
      <c r="C7" s="216" t="s">
        <v>329</v>
      </c>
      <c r="D7" s="217">
        <v>500</v>
      </c>
      <c r="E7" s="217"/>
      <c r="F7" s="217"/>
      <c r="G7" s="217"/>
      <c r="H7" s="217">
        <v>50</v>
      </c>
      <c r="I7" s="213">
        <f t="shared" ref="I7:I52" si="0">SUM(D7:H7)</f>
        <v>550</v>
      </c>
      <c r="J7" s="218"/>
      <c r="K7" s="215">
        <f t="shared" ref="K7:K52" si="1">SUM(I7:J7)</f>
        <v>550</v>
      </c>
      <c r="L7" s="538"/>
      <c r="M7" s="535"/>
    </row>
    <row r="8" spans="2:20" ht="15">
      <c r="B8" s="135" t="s">
        <v>244</v>
      </c>
      <c r="C8" s="216" t="s">
        <v>330</v>
      </c>
      <c r="D8" s="217">
        <v>600</v>
      </c>
      <c r="E8" s="217"/>
      <c r="F8" s="217"/>
      <c r="G8" s="217"/>
      <c r="H8" s="217">
        <v>60</v>
      </c>
      <c r="I8" s="213">
        <f t="shared" si="0"/>
        <v>660</v>
      </c>
      <c r="J8" s="218"/>
      <c r="K8" s="215">
        <f t="shared" si="1"/>
        <v>660</v>
      </c>
      <c r="L8" s="538"/>
      <c r="M8" s="535"/>
      <c r="T8" s="25"/>
    </row>
    <row r="9" spans="2:20" ht="15">
      <c r="B9" s="135" t="s">
        <v>244</v>
      </c>
      <c r="C9" s="216" t="s">
        <v>331</v>
      </c>
      <c r="D9" s="217">
        <v>300</v>
      </c>
      <c r="E9" s="291"/>
      <c r="F9" s="217"/>
      <c r="G9" s="217"/>
      <c r="H9" s="217">
        <v>30</v>
      </c>
      <c r="I9" s="213">
        <f t="shared" si="0"/>
        <v>330</v>
      </c>
      <c r="J9" s="218"/>
      <c r="K9" s="215">
        <f t="shared" si="1"/>
        <v>330</v>
      </c>
      <c r="L9" s="538"/>
      <c r="M9" s="535"/>
    </row>
    <row r="10" spans="2:20" ht="15">
      <c r="B10" s="135" t="s">
        <v>244</v>
      </c>
      <c r="C10" s="216">
        <v>1.3</v>
      </c>
      <c r="D10" s="217">
        <v>19315</v>
      </c>
      <c r="E10" s="217">
        <v>14466</v>
      </c>
      <c r="F10" s="217"/>
      <c r="G10" s="217"/>
      <c r="H10" s="217">
        <v>1500</v>
      </c>
      <c r="I10" s="213">
        <f t="shared" si="0"/>
        <v>35281</v>
      </c>
      <c r="J10" s="218"/>
      <c r="K10" s="215">
        <f t="shared" si="1"/>
        <v>35281</v>
      </c>
      <c r="L10" s="538"/>
      <c r="M10" s="535"/>
    </row>
    <row r="11" spans="2:20" ht="15">
      <c r="B11" s="135" t="s">
        <v>244</v>
      </c>
      <c r="C11" s="216">
        <v>1.4</v>
      </c>
      <c r="D11" s="217">
        <v>4000</v>
      </c>
      <c r="E11" s="217">
        <v>3840</v>
      </c>
      <c r="F11" s="217"/>
      <c r="G11" s="217"/>
      <c r="H11" s="217">
        <v>300</v>
      </c>
      <c r="I11" s="213">
        <f t="shared" si="0"/>
        <v>8140</v>
      </c>
      <c r="J11" s="218"/>
      <c r="K11" s="215">
        <f t="shared" si="1"/>
        <v>8140</v>
      </c>
      <c r="L11" s="538"/>
      <c r="M11" s="535"/>
    </row>
    <row r="12" spans="2:20" ht="15">
      <c r="B12" s="135" t="s">
        <v>244</v>
      </c>
      <c r="C12" s="216">
        <v>1.5</v>
      </c>
      <c r="D12" s="217">
        <v>5200</v>
      </c>
      <c r="E12" s="217">
        <v>4800</v>
      </c>
      <c r="F12" s="217"/>
      <c r="G12" s="217"/>
      <c r="H12" s="217">
        <v>400</v>
      </c>
      <c r="I12" s="213">
        <f t="shared" si="0"/>
        <v>10400</v>
      </c>
      <c r="J12" s="218"/>
      <c r="K12" s="215">
        <f t="shared" si="1"/>
        <v>10400</v>
      </c>
      <c r="L12" s="538"/>
      <c r="M12" s="535"/>
    </row>
    <row r="13" spans="2:20" ht="15">
      <c r="B13" s="135" t="s">
        <v>244</v>
      </c>
      <c r="C13" s="216">
        <v>1.6</v>
      </c>
      <c r="D13" s="217">
        <v>4400</v>
      </c>
      <c r="E13" s="217">
        <v>3840</v>
      </c>
      <c r="F13" s="217"/>
      <c r="G13" s="217"/>
      <c r="H13" s="217">
        <v>300</v>
      </c>
      <c r="I13" s="213">
        <f t="shared" si="0"/>
        <v>8540</v>
      </c>
      <c r="J13" s="218"/>
      <c r="K13" s="215">
        <f t="shared" si="1"/>
        <v>8540</v>
      </c>
      <c r="L13" s="538"/>
      <c r="M13" s="535"/>
    </row>
    <row r="14" spans="2:20" ht="15">
      <c r="B14" s="135" t="s">
        <v>244</v>
      </c>
      <c r="C14" s="216">
        <v>2.1</v>
      </c>
      <c r="D14" s="217"/>
      <c r="E14" s="217"/>
      <c r="F14" s="217"/>
      <c r="G14" s="217"/>
      <c r="H14" s="217">
        <v>9700</v>
      </c>
      <c r="I14" s="213">
        <f t="shared" si="0"/>
        <v>9700</v>
      </c>
      <c r="J14" s="218"/>
      <c r="K14" s="215">
        <f t="shared" si="1"/>
        <v>9700</v>
      </c>
      <c r="L14" s="538"/>
      <c r="M14" s="535"/>
    </row>
    <row r="15" spans="2:20" ht="15">
      <c r="B15" s="135" t="s">
        <v>244</v>
      </c>
      <c r="C15" s="216">
        <v>2.2000000000000002</v>
      </c>
      <c r="D15" s="217">
        <v>13677</v>
      </c>
      <c r="E15" s="217">
        <v>60260</v>
      </c>
      <c r="F15" s="217"/>
      <c r="G15" s="217"/>
      <c r="H15" s="217">
        <v>2000</v>
      </c>
      <c r="I15" s="213">
        <f t="shared" si="0"/>
        <v>75937</v>
      </c>
      <c r="J15" s="218"/>
      <c r="K15" s="215">
        <f t="shared" si="1"/>
        <v>75937</v>
      </c>
      <c r="L15" s="538"/>
      <c r="M15" s="535"/>
    </row>
    <row r="16" spans="2:20" ht="15">
      <c r="B16" s="135" t="s">
        <v>244</v>
      </c>
      <c r="C16" s="216" t="s">
        <v>332</v>
      </c>
      <c r="D16" s="217">
        <v>12194</v>
      </c>
      <c r="E16" s="217">
        <v>11536</v>
      </c>
      <c r="F16" s="217">
        <v>4050</v>
      </c>
      <c r="G16" s="217"/>
      <c r="H16" s="217">
        <v>650</v>
      </c>
      <c r="I16" s="213">
        <f t="shared" si="0"/>
        <v>28430</v>
      </c>
      <c r="J16" s="218"/>
      <c r="K16" s="215">
        <f t="shared" si="1"/>
        <v>28430</v>
      </c>
      <c r="L16" s="538"/>
      <c r="M16" s="535"/>
    </row>
    <row r="17" spans="2:13" ht="15">
      <c r="B17" s="135" t="s">
        <v>244</v>
      </c>
      <c r="C17" s="216" t="s">
        <v>333</v>
      </c>
      <c r="D17" s="217">
        <v>1325</v>
      </c>
      <c r="E17" s="217"/>
      <c r="F17" s="217"/>
      <c r="G17" s="217">
        <v>1000</v>
      </c>
      <c r="H17" s="217">
        <v>150</v>
      </c>
      <c r="I17" s="213">
        <f t="shared" si="0"/>
        <v>2475</v>
      </c>
      <c r="J17" s="218"/>
      <c r="K17" s="215">
        <f t="shared" si="1"/>
        <v>2475</v>
      </c>
      <c r="L17" s="538"/>
      <c r="M17" s="535"/>
    </row>
    <row r="18" spans="2:13" ht="15">
      <c r="B18" s="135" t="s">
        <v>244</v>
      </c>
      <c r="C18" s="216" t="s">
        <v>334</v>
      </c>
      <c r="D18" s="217">
        <v>2960</v>
      </c>
      <c r="E18" s="217"/>
      <c r="F18" s="217"/>
      <c r="G18" s="217"/>
      <c r="H18" s="217">
        <v>200</v>
      </c>
      <c r="I18" s="213">
        <f t="shared" si="0"/>
        <v>3160</v>
      </c>
      <c r="J18" s="218"/>
      <c r="K18" s="215">
        <f t="shared" si="1"/>
        <v>3160</v>
      </c>
      <c r="L18" s="538"/>
      <c r="M18" s="535"/>
    </row>
    <row r="19" spans="2:13" ht="15">
      <c r="B19" s="135" t="s">
        <v>244</v>
      </c>
      <c r="C19" s="216" t="s">
        <v>335</v>
      </c>
      <c r="D19" s="217">
        <v>1875</v>
      </c>
      <c r="E19" s="217"/>
      <c r="F19" s="217"/>
      <c r="G19" s="217">
        <v>1000</v>
      </c>
      <c r="H19" s="217">
        <v>220</v>
      </c>
      <c r="I19" s="213">
        <f t="shared" si="0"/>
        <v>3095</v>
      </c>
      <c r="J19" s="218"/>
      <c r="K19" s="215">
        <f t="shared" si="1"/>
        <v>3095</v>
      </c>
      <c r="L19" s="538"/>
      <c r="M19" s="535"/>
    </row>
    <row r="20" spans="2:13" ht="15">
      <c r="B20" s="135" t="s">
        <v>244</v>
      </c>
      <c r="C20" s="216">
        <v>3.1</v>
      </c>
      <c r="D20" s="217"/>
      <c r="E20" s="217"/>
      <c r="F20" s="217">
        <v>176400</v>
      </c>
      <c r="G20" s="217"/>
      <c r="H20" s="217">
        <v>2000</v>
      </c>
      <c r="I20" s="213">
        <f t="shared" si="0"/>
        <v>178400</v>
      </c>
      <c r="J20" s="218"/>
      <c r="K20" s="215">
        <f t="shared" si="1"/>
        <v>178400</v>
      </c>
      <c r="L20" s="538"/>
      <c r="M20" s="535"/>
    </row>
    <row r="21" spans="2:13" ht="15">
      <c r="B21" s="135" t="s">
        <v>244</v>
      </c>
      <c r="C21" s="216" t="s">
        <v>418</v>
      </c>
      <c r="D21" s="291"/>
      <c r="E21" s="217"/>
      <c r="F21" s="217">
        <v>21600</v>
      </c>
      <c r="G21" s="217"/>
      <c r="H21" s="217">
        <v>300</v>
      </c>
      <c r="I21" s="213">
        <f t="shared" si="0"/>
        <v>21900</v>
      </c>
      <c r="J21" s="218"/>
      <c r="K21" s="215">
        <f t="shared" si="1"/>
        <v>21900</v>
      </c>
      <c r="L21" s="538"/>
      <c r="M21" s="535"/>
    </row>
    <row r="22" spans="2:13" ht="15">
      <c r="B22" s="135" t="s">
        <v>244</v>
      </c>
      <c r="C22" s="216" t="s">
        <v>336</v>
      </c>
      <c r="D22" s="217">
        <v>21000</v>
      </c>
      <c r="E22" s="217"/>
      <c r="F22" s="217"/>
      <c r="G22" s="217">
        <v>12000</v>
      </c>
      <c r="H22" s="217">
        <v>220</v>
      </c>
      <c r="I22" s="213">
        <f t="shared" si="0"/>
        <v>33220</v>
      </c>
      <c r="J22" s="218"/>
      <c r="K22" s="215">
        <f t="shared" si="1"/>
        <v>33220</v>
      </c>
      <c r="L22" s="538"/>
      <c r="M22" s="535"/>
    </row>
    <row r="23" spans="2:13" ht="15">
      <c r="B23" s="135" t="s">
        <v>244</v>
      </c>
      <c r="C23" s="381">
        <v>3.3</v>
      </c>
      <c r="D23" s="217">
        <v>68500</v>
      </c>
      <c r="E23" s="223">
        <v>11200</v>
      </c>
      <c r="F23" s="223"/>
      <c r="G23" s="223"/>
      <c r="H23" s="223">
        <v>1500</v>
      </c>
      <c r="I23" s="213">
        <f t="shared" si="0"/>
        <v>81200</v>
      </c>
      <c r="J23" s="224"/>
      <c r="K23" s="215">
        <f t="shared" si="1"/>
        <v>81200</v>
      </c>
      <c r="L23" s="538"/>
      <c r="M23" s="535"/>
    </row>
    <row r="24" spans="2:13" ht="15">
      <c r="B24" s="135" t="s">
        <v>244</v>
      </c>
      <c r="C24" s="381">
        <v>3.4</v>
      </c>
      <c r="D24" s="223"/>
      <c r="E24" s="223"/>
      <c r="F24" s="223"/>
      <c r="G24" s="223"/>
      <c r="H24" s="223"/>
      <c r="I24" s="213">
        <f t="shared" si="0"/>
        <v>0</v>
      </c>
      <c r="J24" s="224"/>
      <c r="K24" s="215">
        <f t="shared" si="1"/>
        <v>0</v>
      </c>
      <c r="L24" s="538"/>
      <c r="M24" s="535"/>
    </row>
    <row r="25" spans="2:13" ht="15">
      <c r="B25" s="135" t="s">
        <v>244</v>
      </c>
      <c r="C25" s="381">
        <v>4.0999999999999996</v>
      </c>
      <c r="D25" s="223">
        <v>8480</v>
      </c>
      <c r="E25" s="223">
        <v>21542</v>
      </c>
      <c r="F25" s="223"/>
      <c r="G25" s="223"/>
      <c r="H25" s="223">
        <v>700</v>
      </c>
      <c r="I25" s="213">
        <f t="shared" si="0"/>
        <v>30722</v>
      </c>
      <c r="J25" s="224"/>
      <c r="K25" s="215">
        <f t="shared" si="1"/>
        <v>30722</v>
      </c>
      <c r="L25" s="538"/>
      <c r="M25" s="535"/>
    </row>
    <row r="26" spans="2:13" ht="15">
      <c r="B26" s="135" t="s">
        <v>244</v>
      </c>
      <c r="C26" s="381">
        <v>4.2</v>
      </c>
      <c r="D26" s="223">
        <v>5000</v>
      </c>
      <c r="E26" s="223"/>
      <c r="F26" s="223"/>
      <c r="G26" s="223">
        <v>2000</v>
      </c>
      <c r="H26" s="223">
        <v>200</v>
      </c>
      <c r="I26" s="213">
        <f t="shared" si="0"/>
        <v>7200</v>
      </c>
      <c r="J26" s="224"/>
      <c r="K26" s="215">
        <f t="shared" si="1"/>
        <v>7200</v>
      </c>
      <c r="L26" s="538"/>
      <c r="M26" s="535"/>
    </row>
    <row r="27" spans="2:13" ht="15">
      <c r="B27" s="135" t="s">
        <v>244</v>
      </c>
      <c r="C27" s="381">
        <v>4.3</v>
      </c>
      <c r="D27" s="223"/>
      <c r="E27" s="223"/>
      <c r="F27" s="223"/>
      <c r="G27" s="223"/>
      <c r="H27" s="223"/>
      <c r="I27" s="213">
        <f t="shared" si="0"/>
        <v>0</v>
      </c>
      <c r="J27" s="224"/>
      <c r="K27" s="215">
        <f t="shared" si="1"/>
        <v>0</v>
      </c>
      <c r="L27" s="538"/>
      <c r="M27" s="535"/>
    </row>
    <row r="28" spans="2:13" ht="15">
      <c r="B28" s="135" t="s">
        <v>244</v>
      </c>
      <c r="C28" s="381">
        <v>4.4000000000000004</v>
      </c>
      <c r="D28" s="223">
        <v>10500</v>
      </c>
      <c r="E28" s="223"/>
      <c r="F28" s="223"/>
      <c r="G28" s="223"/>
      <c r="H28" s="223">
        <v>600</v>
      </c>
      <c r="I28" s="213">
        <f t="shared" si="0"/>
        <v>11100</v>
      </c>
      <c r="J28" s="224"/>
      <c r="K28" s="215">
        <f t="shared" si="1"/>
        <v>11100</v>
      </c>
      <c r="L28" s="538"/>
      <c r="M28" s="535"/>
    </row>
    <row r="29" spans="2:13" ht="15">
      <c r="B29" s="135" t="s">
        <v>245</v>
      </c>
      <c r="C29" s="381" t="s">
        <v>337</v>
      </c>
      <c r="D29" s="223">
        <v>4218</v>
      </c>
      <c r="E29" s="223"/>
      <c r="F29" s="223"/>
      <c r="G29" s="223"/>
      <c r="H29" s="223">
        <v>200</v>
      </c>
      <c r="I29" s="213">
        <f t="shared" si="0"/>
        <v>4418</v>
      </c>
      <c r="J29" s="224"/>
      <c r="K29" s="215">
        <f t="shared" si="1"/>
        <v>4418</v>
      </c>
      <c r="L29" s="538"/>
      <c r="M29" s="535"/>
    </row>
    <row r="30" spans="2:13" ht="15">
      <c r="B30" s="135" t="s">
        <v>245</v>
      </c>
      <c r="C30" s="381" t="s">
        <v>338</v>
      </c>
      <c r="D30" s="223">
        <v>4218</v>
      </c>
      <c r="E30" s="223"/>
      <c r="F30" s="223"/>
      <c r="G30" s="223"/>
      <c r="H30" s="223">
        <v>200</v>
      </c>
      <c r="I30" s="213">
        <f t="shared" si="0"/>
        <v>4418</v>
      </c>
      <c r="J30" s="224"/>
      <c r="K30" s="215">
        <f t="shared" si="1"/>
        <v>4418</v>
      </c>
      <c r="L30" s="538"/>
      <c r="M30" s="535"/>
    </row>
    <row r="31" spans="2:13" ht="15">
      <c r="B31" s="135" t="s">
        <v>245</v>
      </c>
      <c r="C31" s="381">
        <v>5.2</v>
      </c>
      <c r="D31" s="223">
        <v>2519</v>
      </c>
      <c r="E31" s="223"/>
      <c r="F31" s="223"/>
      <c r="G31" s="223"/>
      <c r="H31" s="223">
        <v>150</v>
      </c>
      <c r="I31" s="213">
        <f t="shared" si="0"/>
        <v>2669</v>
      </c>
      <c r="J31" s="224"/>
      <c r="K31" s="215">
        <f t="shared" si="1"/>
        <v>2669</v>
      </c>
      <c r="L31" s="538"/>
      <c r="M31" s="535"/>
    </row>
    <row r="32" spans="2:13" ht="15">
      <c r="B32" s="135" t="s">
        <v>245</v>
      </c>
      <c r="C32" s="381" t="s">
        <v>419</v>
      </c>
      <c r="D32" s="223"/>
      <c r="E32" s="223"/>
      <c r="F32" s="223"/>
      <c r="G32" s="223"/>
      <c r="H32" s="223"/>
      <c r="I32" s="213">
        <f t="shared" si="0"/>
        <v>0</v>
      </c>
      <c r="J32" s="224"/>
      <c r="K32" s="215">
        <f t="shared" si="1"/>
        <v>0</v>
      </c>
      <c r="L32" s="538"/>
      <c r="M32" s="535"/>
    </row>
    <row r="33" spans="2:13" ht="15">
      <c r="B33" s="135" t="s">
        <v>245</v>
      </c>
      <c r="C33" s="381" t="s">
        <v>339</v>
      </c>
      <c r="D33" s="223">
        <v>3600</v>
      </c>
      <c r="E33" s="223"/>
      <c r="F33" s="223"/>
      <c r="G33" s="223"/>
      <c r="H33" s="223">
        <v>1200</v>
      </c>
      <c r="I33" s="213">
        <f t="shared" si="0"/>
        <v>4800</v>
      </c>
      <c r="J33" s="224"/>
      <c r="K33" s="215">
        <f t="shared" si="1"/>
        <v>4800</v>
      </c>
      <c r="L33" s="538"/>
      <c r="M33" s="535"/>
    </row>
    <row r="34" spans="2:13" ht="15">
      <c r="B34" s="135" t="s">
        <v>245</v>
      </c>
      <c r="C34" s="381">
        <v>5.4</v>
      </c>
      <c r="D34" s="223">
        <v>600</v>
      </c>
      <c r="E34" s="223"/>
      <c r="F34" s="223"/>
      <c r="G34" s="223"/>
      <c r="H34" s="223">
        <v>2560</v>
      </c>
      <c r="I34" s="213">
        <f t="shared" si="0"/>
        <v>3160</v>
      </c>
      <c r="J34" s="224"/>
      <c r="K34" s="215">
        <f t="shared" si="1"/>
        <v>3160</v>
      </c>
      <c r="L34" s="538"/>
      <c r="M34" s="535"/>
    </row>
    <row r="35" spans="2:13" ht="15">
      <c r="B35" s="135" t="s">
        <v>245</v>
      </c>
      <c r="C35" s="381" t="s">
        <v>340</v>
      </c>
      <c r="D35" s="223">
        <v>1200</v>
      </c>
      <c r="E35" s="223"/>
      <c r="F35" s="223"/>
      <c r="G35" s="223"/>
      <c r="H35" s="223">
        <v>50</v>
      </c>
      <c r="I35" s="213">
        <f t="shared" si="0"/>
        <v>1250</v>
      </c>
      <c r="J35" s="224"/>
      <c r="K35" s="215">
        <f t="shared" si="1"/>
        <v>1250</v>
      </c>
      <c r="L35" s="538"/>
      <c r="M35" s="535"/>
    </row>
    <row r="36" spans="2:13" ht="15">
      <c r="B36" s="135" t="s">
        <v>245</v>
      </c>
      <c r="C36" s="381" t="s">
        <v>341</v>
      </c>
      <c r="D36" s="223">
        <v>1200</v>
      </c>
      <c r="E36" s="223"/>
      <c r="F36" s="223"/>
      <c r="G36" s="223"/>
      <c r="H36" s="223">
        <v>50</v>
      </c>
      <c r="I36" s="213">
        <f t="shared" si="0"/>
        <v>1250</v>
      </c>
      <c r="J36" s="224"/>
      <c r="K36" s="215">
        <f t="shared" si="1"/>
        <v>1250</v>
      </c>
      <c r="L36" s="538"/>
      <c r="M36" s="535"/>
    </row>
    <row r="37" spans="2:13" ht="15">
      <c r="B37" s="382" t="s">
        <v>246</v>
      </c>
      <c r="C37" s="381">
        <v>6.1</v>
      </c>
      <c r="D37" s="223">
        <v>1950</v>
      </c>
      <c r="E37" s="223"/>
      <c r="F37" s="223"/>
      <c r="G37" s="223"/>
      <c r="H37" s="223">
        <v>650</v>
      </c>
      <c r="I37" s="213">
        <f t="shared" si="0"/>
        <v>2600</v>
      </c>
      <c r="J37" s="224"/>
      <c r="K37" s="215">
        <f t="shared" si="1"/>
        <v>2600</v>
      </c>
      <c r="L37" s="538"/>
      <c r="M37" s="535"/>
    </row>
    <row r="38" spans="2:13" ht="15">
      <c r="B38" s="382" t="s">
        <v>246</v>
      </c>
      <c r="C38" s="381">
        <v>6.2</v>
      </c>
      <c r="D38" s="223">
        <v>2020</v>
      </c>
      <c r="E38" s="223"/>
      <c r="F38" s="223"/>
      <c r="G38" s="223">
        <v>2000</v>
      </c>
      <c r="H38" s="223">
        <v>100</v>
      </c>
      <c r="I38" s="213">
        <f t="shared" si="0"/>
        <v>4120</v>
      </c>
      <c r="J38" s="224"/>
      <c r="K38" s="215">
        <f t="shared" si="1"/>
        <v>4120</v>
      </c>
      <c r="L38" s="538"/>
      <c r="M38" s="535"/>
    </row>
    <row r="39" spans="2:13" ht="15">
      <c r="B39" s="382" t="s">
        <v>246</v>
      </c>
      <c r="C39" s="381">
        <v>6.3</v>
      </c>
      <c r="D39" s="223">
        <v>300</v>
      </c>
      <c r="E39" s="223"/>
      <c r="F39" s="223"/>
      <c r="G39" s="223"/>
      <c r="H39" s="223">
        <v>30</v>
      </c>
      <c r="I39" s="213">
        <f t="shared" si="0"/>
        <v>330</v>
      </c>
      <c r="J39" s="224"/>
      <c r="K39" s="215">
        <f t="shared" si="1"/>
        <v>330</v>
      </c>
      <c r="L39" s="538"/>
      <c r="M39" s="535"/>
    </row>
    <row r="40" spans="2:13" ht="15">
      <c r="B40" s="382" t="s">
        <v>246</v>
      </c>
      <c r="C40" s="381">
        <v>6.4</v>
      </c>
      <c r="D40" s="223">
        <v>795</v>
      </c>
      <c r="E40" s="223">
        <v>3840</v>
      </c>
      <c r="F40" s="223"/>
      <c r="G40" s="223"/>
      <c r="H40" s="223">
        <v>10400</v>
      </c>
      <c r="I40" s="213">
        <f t="shared" si="0"/>
        <v>15035</v>
      </c>
      <c r="J40" s="224"/>
      <c r="K40" s="215">
        <f t="shared" si="1"/>
        <v>15035</v>
      </c>
      <c r="L40" s="538"/>
      <c r="M40" s="535"/>
    </row>
    <row r="41" spans="2:13" ht="15">
      <c r="B41" s="382" t="s">
        <v>246</v>
      </c>
      <c r="C41" s="381">
        <v>6.5</v>
      </c>
      <c r="D41" s="223">
        <v>2300</v>
      </c>
      <c r="E41" s="223"/>
      <c r="F41" s="223"/>
      <c r="G41" s="223"/>
      <c r="H41" s="223">
        <v>100</v>
      </c>
      <c r="I41" s="213">
        <f t="shared" si="0"/>
        <v>2400</v>
      </c>
      <c r="J41" s="224"/>
      <c r="K41" s="215">
        <f t="shared" si="1"/>
        <v>2400</v>
      </c>
      <c r="L41" s="538"/>
      <c r="M41" s="535"/>
    </row>
    <row r="42" spans="2:13" ht="15">
      <c r="B42" s="382" t="s">
        <v>247</v>
      </c>
      <c r="C42" s="381" t="s">
        <v>420</v>
      </c>
      <c r="D42" s="223">
        <v>2100</v>
      </c>
      <c r="E42" s="223"/>
      <c r="F42" s="223"/>
      <c r="G42" s="223"/>
      <c r="H42" s="223">
        <v>100</v>
      </c>
      <c r="I42" s="213">
        <f t="shared" si="0"/>
        <v>2200</v>
      </c>
      <c r="J42" s="224"/>
      <c r="K42" s="215">
        <f t="shared" si="1"/>
        <v>2200</v>
      </c>
      <c r="L42" s="538"/>
      <c r="M42" s="535"/>
    </row>
    <row r="43" spans="2:13" ht="15">
      <c r="B43" s="382" t="s">
        <v>247</v>
      </c>
      <c r="C43" s="381" t="s">
        <v>421</v>
      </c>
      <c r="D43" s="223">
        <v>4200</v>
      </c>
      <c r="E43" s="223"/>
      <c r="F43" s="223"/>
      <c r="G43" s="223"/>
      <c r="H43" s="223">
        <v>250</v>
      </c>
      <c r="I43" s="213">
        <f t="shared" si="0"/>
        <v>4450</v>
      </c>
      <c r="J43" s="224"/>
      <c r="K43" s="215">
        <f t="shared" si="1"/>
        <v>4450</v>
      </c>
      <c r="L43" s="538"/>
      <c r="M43" s="535"/>
    </row>
    <row r="44" spans="2:13" ht="15">
      <c r="B44" s="382" t="s">
        <v>247</v>
      </c>
      <c r="C44" s="381" t="s">
        <v>422</v>
      </c>
      <c r="D44" s="223">
        <v>850</v>
      </c>
      <c r="E44" s="223"/>
      <c r="F44" s="223"/>
      <c r="G44" s="223"/>
      <c r="H44" s="223">
        <v>150</v>
      </c>
      <c r="I44" s="213">
        <f t="shared" si="0"/>
        <v>1000</v>
      </c>
      <c r="J44" s="224"/>
      <c r="K44" s="215">
        <f t="shared" si="1"/>
        <v>1000</v>
      </c>
      <c r="L44" s="538"/>
      <c r="M44" s="535"/>
    </row>
    <row r="45" spans="2:13" ht="15">
      <c r="B45" s="382" t="s">
        <v>247</v>
      </c>
      <c r="C45" s="381">
        <v>7.2</v>
      </c>
      <c r="D45" s="223">
        <v>1860</v>
      </c>
      <c r="E45" s="223"/>
      <c r="F45" s="223"/>
      <c r="G45" s="223"/>
      <c r="H45" s="223">
        <v>100</v>
      </c>
      <c r="I45" s="213">
        <f t="shared" si="0"/>
        <v>1960</v>
      </c>
      <c r="J45" s="224"/>
      <c r="K45" s="215">
        <f t="shared" si="1"/>
        <v>1960</v>
      </c>
      <c r="L45" s="538"/>
      <c r="M45" s="535"/>
    </row>
    <row r="46" spans="2:13" ht="15">
      <c r="B46" s="382" t="s">
        <v>247</v>
      </c>
      <c r="C46" s="381">
        <v>7.3</v>
      </c>
      <c r="D46" s="223">
        <v>2000</v>
      </c>
      <c r="E46" s="223"/>
      <c r="F46" s="223"/>
      <c r="G46" s="223"/>
      <c r="H46" s="223">
        <v>100</v>
      </c>
      <c r="I46" s="213">
        <f t="shared" si="0"/>
        <v>2100</v>
      </c>
      <c r="J46" s="224"/>
      <c r="K46" s="215">
        <f t="shared" si="1"/>
        <v>2100</v>
      </c>
      <c r="L46" s="538"/>
      <c r="M46" s="535"/>
    </row>
    <row r="47" spans="2:13" ht="15">
      <c r="B47" s="382" t="s">
        <v>247</v>
      </c>
      <c r="C47" s="381">
        <v>7.4</v>
      </c>
      <c r="D47" s="223">
        <v>575</v>
      </c>
      <c r="E47" s="223"/>
      <c r="F47" s="223"/>
      <c r="G47" s="223"/>
      <c r="H47" s="223">
        <v>50</v>
      </c>
      <c r="I47" s="213">
        <f t="shared" si="0"/>
        <v>625</v>
      </c>
      <c r="J47" s="224"/>
      <c r="K47" s="215">
        <f t="shared" si="1"/>
        <v>625</v>
      </c>
      <c r="L47" s="538"/>
      <c r="M47" s="535"/>
    </row>
    <row r="48" spans="2:13" ht="15">
      <c r="B48" s="382" t="s">
        <v>248</v>
      </c>
      <c r="C48" s="381">
        <v>8.1</v>
      </c>
      <c r="D48" s="223"/>
      <c r="E48" s="223"/>
      <c r="F48" s="223"/>
      <c r="G48" s="223"/>
      <c r="H48" s="223"/>
      <c r="I48" s="213">
        <f t="shared" si="0"/>
        <v>0</v>
      </c>
      <c r="J48" s="224"/>
      <c r="K48" s="215">
        <f t="shared" si="1"/>
        <v>0</v>
      </c>
      <c r="L48" s="538"/>
      <c r="M48" s="535"/>
    </row>
    <row r="49" spans="2:14" ht="15">
      <c r="B49" s="382" t="s">
        <v>248</v>
      </c>
      <c r="C49" s="381">
        <v>8.1999999999999993</v>
      </c>
      <c r="D49" s="223">
        <v>2400</v>
      </c>
      <c r="E49" s="223">
        <v>17280</v>
      </c>
      <c r="F49" s="223"/>
      <c r="G49" s="223"/>
      <c r="H49" s="223">
        <v>780</v>
      </c>
      <c r="I49" s="213">
        <f t="shared" si="0"/>
        <v>20460</v>
      </c>
      <c r="J49" s="224"/>
      <c r="K49" s="215">
        <f t="shared" si="1"/>
        <v>20460</v>
      </c>
      <c r="L49" s="538"/>
      <c r="M49" s="535"/>
    </row>
    <row r="50" spans="2:14" ht="15">
      <c r="B50" s="135" t="s">
        <v>248</v>
      </c>
      <c r="C50" s="381">
        <v>8.3000000000000007</v>
      </c>
      <c r="D50" s="223">
        <v>56581</v>
      </c>
      <c r="E50" s="223"/>
      <c r="F50" s="223">
        <v>13050</v>
      </c>
      <c r="G50" s="223"/>
      <c r="H50" s="223">
        <v>7000</v>
      </c>
      <c r="I50" s="213">
        <f t="shared" si="0"/>
        <v>76631</v>
      </c>
      <c r="J50" s="224">
        <v>53231.64</v>
      </c>
      <c r="K50" s="215">
        <f t="shared" si="1"/>
        <v>129862.64</v>
      </c>
      <c r="L50" s="538"/>
      <c r="M50" s="535"/>
    </row>
    <row r="51" spans="2:14" ht="15">
      <c r="B51" s="382" t="s">
        <v>248</v>
      </c>
      <c r="C51" s="381">
        <v>8.4</v>
      </c>
      <c r="D51" s="223">
        <v>15510</v>
      </c>
      <c r="E51" s="223">
        <v>11342</v>
      </c>
      <c r="F51" s="223"/>
      <c r="G51" s="223"/>
      <c r="H51" s="223">
        <v>1500</v>
      </c>
      <c r="I51" s="213">
        <f t="shared" si="0"/>
        <v>28352</v>
      </c>
      <c r="J51" s="224"/>
      <c r="K51" s="215">
        <f t="shared" si="1"/>
        <v>28352</v>
      </c>
      <c r="L51" s="538"/>
      <c r="M51" s="535"/>
    </row>
    <row r="52" spans="2:14" ht="15.75" thickBot="1">
      <c r="B52" s="427" t="s">
        <v>248</v>
      </c>
      <c r="C52" s="221">
        <v>8.5</v>
      </c>
      <c r="D52" s="222"/>
      <c r="E52" s="222"/>
      <c r="F52" s="222"/>
      <c r="G52" s="222"/>
      <c r="H52" s="222"/>
      <c r="I52" s="222">
        <f t="shared" si="0"/>
        <v>0</v>
      </c>
      <c r="J52" s="428"/>
      <c r="K52" s="429">
        <f t="shared" si="1"/>
        <v>0</v>
      </c>
      <c r="L52" s="538"/>
      <c r="M52" s="535"/>
    </row>
    <row r="53" spans="2:14" ht="15">
      <c r="B53" s="211"/>
      <c r="C53" s="212"/>
      <c r="D53" s="213"/>
      <c r="E53" s="213"/>
      <c r="F53" s="213"/>
      <c r="G53" s="213"/>
      <c r="H53" s="213"/>
      <c r="I53" s="213"/>
      <c r="J53" s="214"/>
      <c r="K53" s="215"/>
      <c r="L53" s="538"/>
      <c r="M53" s="535"/>
    </row>
    <row r="54" spans="2:14" ht="15">
      <c r="B54" s="211"/>
      <c r="C54" s="212"/>
      <c r="D54" s="213"/>
      <c r="E54" s="213"/>
      <c r="F54" s="213"/>
      <c r="G54" s="213"/>
      <c r="H54" s="213"/>
      <c r="I54" s="213"/>
      <c r="J54" s="214"/>
      <c r="K54" s="215"/>
      <c r="L54" s="538"/>
      <c r="M54" s="535"/>
    </row>
    <row r="55" spans="2:14" ht="15">
      <c r="B55" s="211"/>
      <c r="C55" s="212"/>
      <c r="D55" s="213"/>
      <c r="E55" s="213"/>
      <c r="F55" s="213"/>
      <c r="G55" s="213"/>
      <c r="H55" s="213"/>
      <c r="I55" s="213"/>
      <c r="J55" s="214"/>
      <c r="K55" s="215"/>
      <c r="L55" s="538"/>
      <c r="M55" s="535"/>
    </row>
    <row r="56" spans="2:14" ht="15.75" thickBot="1">
      <c r="B56" s="220"/>
      <c r="C56" s="221"/>
      <c r="D56" s="222"/>
      <c r="E56" s="222"/>
      <c r="F56" s="222"/>
      <c r="G56" s="222"/>
      <c r="H56" s="223"/>
      <c r="I56" s="223"/>
      <c r="J56" s="224"/>
      <c r="K56" s="225"/>
      <c r="L56" s="539"/>
      <c r="M56" s="536"/>
    </row>
    <row r="57" spans="2:14" ht="15" customHeight="1" thickBot="1">
      <c r="B57" s="283"/>
      <c r="C57" s="284" t="s">
        <v>285</v>
      </c>
      <c r="D57" s="285">
        <f t="shared" ref="D57:K57" si="2">SUM(D6:D56)</f>
        <v>304156</v>
      </c>
      <c r="E57" s="285">
        <f t="shared" si="2"/>
        <v>174796</v>
      </c>
      <c r="F57" s="285">
        <f t="shared" si="2"/>
        <v>215100</v>
      </c>
      <c r="G57" s="285">
        <f t="shared" si="2"/>
        <v>18000</v>
      </c>
      <c r="H57" s="285">
        <f t="shared" si="2"/>
        <v>48400</v>
      </c>
      <c r="I57" s="285">
        <f t="shared" si="2"/>
        <v>760452</v>
      </c>
      <c r="J57" s="285">
        <f t="shared" si="2"/>
        <v>53231.64</v>
      </c>
      <c r="K57" s="285">
        <f t="shared" si="2"/>
        <v>813683.64</v>
      </c>
      <c r="L57" s="285">
        <f>K57-M57</f>
        <v>709593.64</v>
      </c>
      <c r="M57" s="285">
        <v>104090</v>
      </c>
      <c r="N57" s="15"/>
    </row>
    <row r="59" spans="2:14" ht="12" customHeight="1">
      <c r="B59" s="13" t="s">
        <v>305</v>
      </c>
      <c r="C59" s="317"/>
      <c r="D59" s="318"/>
      <c r="E59" s="113"/>
      <c r="F59" s="113"/>
      <c r="G59" s="113"/>
      <c r="H59" s="113"/>
    </row>
  </sheetData>
  <sheetProtection insertRows="0" deleteRows="0" pivotTables="0"/>
  <mergeCells count="2">
    <mergeCell ref="M6:M56"/>
    <mergeCell ref="L6:L56"/>
  </mergeCells>
  <phoneticPr fontId="1" type="noConversion"/>
  <pageMargins left="0.75" right="0.75" top="1" bottom="1" header="0.5" footer="0.5"/>
  <pageSetup paperSize="9" scale="80" orientation="landscape" verticalDpi="52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20</vt:i4>
      </vt:variant>
    </vt:vector>
  </HeadingPairs>
  <TitlesOfParts>
    <vt:vector size="33" baseType="lpstr">
      <vt:lpstr>1. Workplan</vt:lpstr>
      <vt:lpstr>2. Summary funding</vt:lpstr>
      <vt:lpstr>3. Staff Costs</vt:lpstr>
      <vt:lpstr>4. Travel Costs &amp; Costs of Stay</vt:lpstr>
      <vt:lpstr>5. Equipment costs</vt:lpstr>
      <vt:lpstr>6. Printing&amp;Publishing</vt:lpstr>
      <vt:lpstr>7. Other Costs</vt:lpstr>
      <vt:lpstr>8. Co-Financing requirements</vt:lpstr>
      <vt:lpstr>9. Breakdown on workpackages</vt:lpstr>
      <vt:lpstr>10. Breakdown partners</vt:lpstr>
      <vt:lpstr>11. Country Codes</vt:lpstr>
      <vt:lpstr>12. Max rates staff costs</vt:lpstr>
      <vt:lpstr>13. Max costs of stay</vt:lpstr>
      <vt:lpstr>'12. Max rates staff costs'!_Toc184699392</vt:lpstr>
      <vt:lpstr>'13. Max costs of stay'!_Toc184699396</vt:lpstr>
      <vt:lpstr>'1. Workplan'!Print_Area</vt:lpstr>
      <vt:lpstr>'10. Breakdown partners'!Print_Area</vt:lpstr>
      <vt:lpstr>'11. Country Codes'!Print_Area</vt:lpstr>
      <vt:lpstr>'12. Max rates staff costs'!Print_Area</vt:lpstr>
      <vt:lpstr>'13. Max costs of stay'!Print_Area</vt:lpstr>
      <vt:lpstr>'2. Summary funding'!Print_Area</vt:lpstr>
      <vt:lpstr>'3. Staff Costs'!Print_Area</vt:lpstr>
      <vt:lpstr>'4. Travel Costs &amp; Costs of Stay'!Print_Area</vt:lpstr>
      <vt:lpstr>'5. Equipment costs'!Print_Area</vt:lpstr>
      <vt:lpstr>'6. Printing&amp;Publishing'!Print_Area</vt:lpstr>
      <vt:lpstr>'7. Other Costs'!Print_Area</vt:lpstr>
      <vt:lpstr>'8. Co-Financing requirements'!Print_Area</vt:lpstr>
      <vt:lpstr>'9. Breakdown on workpackages'!Print_Area</vt:lpstr>
      <vt:lpstr>'3. Staff Costs'!Print_Titles</vt:lpstr>
      <vt:lpstr>'4. Travel Costs &amp; Costs of Stay'!Print_Titles</vt:lpstr>
      <vt:lpstr>'5. Equipment costs'!Print_Titles</vt:lpstr>
      <vt:lpstr>'6. Printing&amp;Publishing'!Print_Titles</vt:lpstr>
      <vt:lpstr>'7. Other Costs'!Print_Titles</vt:lpstr>
    </vt:vector>
  </TitlesOfParts>
  <Company>European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steidfr</dc:creator>
  <cp:lastModifiedBy>Master3</cp:lastModifiedBy>
  <cp:lastPrinted>2011-02-13T15:35:42Z</cp:lastPrinted>
  <dcterms:created xsi:type="dcterms:W3CDTF">2009-06-23T08:07:32Z</dcterms:created>
  <dcterms:modified xsi:type="dcterms:W3CDTF">2011-10-26T06:11:57Z</dcterms:modified>
</cp:coreProperties>
</file>